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41.2\筒井\4.国スポ\第７９回滋賀国スポ(R7)\2.監督会議資料\"/>
    </mc:Choice>
  </mc:AlternateContent>
  <xr:revisionPtr revIDLastSave="0" documentId="13_ncr:1_{279B4295-C2FA-4ADB-8DBB-5F1A29CFEC10}" xr6:coauthVersionLast="47" xr6:coauthVersionMax="47" xr10:uidLastSave="{00000000-0000-0000-0000-000000000000}"/>
  <bookViews>
    <workbookView xWindow="-120" yWindow="-120" windowWidth="29040" windowHeight="15720" xr2:uid="{4FF28381-47E5-4DBF-8FA1-967B11258CC7}"/>
  </bookViews>
  <sheets>
    <sheet name="(国スポ用)状況報告書 " sheetId="5" r:id="rId1"/>
    <sheet name="Sheet1" sheetId="6" state="hidden" r:id="rId2"/>
  </sheets>
  <definedNames>
    <definedName name="_xlnm.Print_Area" localSheetId="0">'(国スポ用)状況報告書 '!$A$1:$Q$38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5" l="1"/>
  <c r="L8" i="5"/>
  <c r="K8" i="5"/>
  <c r="J8" i="5"/>
  <c r="I8" i="5"/>
  <c r="D8" i="5" l="1"/>
  <c r="C3" i="5" l="1"/>
  <c r="A13" i="6"/>
  <c r="A15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4" i="6"/>
  <c r="A12" i="6"/>
  <c r="A11" i="6"/>
  <c r="A10" i="6"/>
  <c r="A9" i="6"/>
  <c r="A8" i="6"/>
  <c r="A7" i="6"/>
  <c r="A6" i="6"/>
  <c r="A5" i="6"/>
  <c r="A4" i="6"/>
  <c r="A3" i="6"/>
  <c r="N11" i="5" l="1"/>
  <c r="O11" i="5" s="1"/>
  <c r="N12" i="5"/>
  <c r="O12" i="5" s="1"/>
  <c r="N13" i="5"/>
  <c r="N10" i="5"/>
  <c r="O10" i="5" s="1"/>
  <c r="N32" i="5"/>
  <c r="N27" i="5"/>
  <c r="N26" i="5"/>
  <c r="N31" i="5"/>
  <c r="N30" i="5"/>
  <c r="O30" i="5" s="1"/>
  <c r="N29" i="5"/>
  <c r="N25" i="5"/>
  <c r="N24" i="5"/>
  <c r="O24" i="5" s="1"/>
  <c r="K34" i="5" l="1"/>
  <c r="I34" i="5"/>
  <c r="H34" i="5"/>
  <c r="H8" i="5" s="1"/>
  <c r="G34" i="5"/>
  <c r="G8" i="5" s="1"/>
  <c r="M34" i="5"/>
  <c r="L34" i="5"/>
  <c r="J34" i="5"/>
  <c r="F34" i="5"/>
  <c r="F8" i="5" s="1"/>
  <c r="E34" i="5"/>
  <c r="E8" i="5" s="1"/>
  <c r="D34" i="5"/>
  <c r="O32" i="5"/>
  <c r="O31" i="5"/>
  <c r="O29" i="5"/>
  <c r="O27" i="5"/>
  <c r="O26" i="5"/>
  <c r="O25" i="5"/>
  <c r="N22" i="5"/>
  <c r="O22" i="5" s="1"/>
  <c r="N21" i="5"/>
  <c r="O21" i="5" s="1"/>
  <c r="N20" i="5"/>
  <c r="O20" i="5" s="1"/>
  <c r="N19" i="5"/>
  <c r="O19" i="5" s="1"/>
  <c r="N18" i="5"/>
  <c r="O18" i="5" s="1"/>
  <c r="N17" i="5"/>
  <c r="O17" i="5" s="1"/>
  <c r="N16" i="5"/>
  <c r="O16" i="5" s="1"/>
  <c r="N15" i="5"/>
  <c r="O15" i="5" s="1"/>
  <c r="N14" i="5"/>
  <c r="O14" i="5" s="1"/>
  <c r="O13" i="5"/>
  <c r="O34" i="5" l="1"/>
  <c r="G37" i="5" s="1"/>
  <c r="L37" i="5" s="1"/>
  <c r="K37" i="5" s="1"/>
  <c r="C33" i="5"/>
  <c r="C28" i="5"/>
  <c r="C23" i="5"/>
  <c r="C3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kenspo-04</author>
  </authors>
  <commentList>
    <comment ref="C2" authorId="0" shapeId="0" xr:uid="{65A57EDE-0626-4F22-8F95-E33A00698B68}">
      <text>
        <r>
          <rPr>
            <sz val="11"/>
            <color indexed="81"/>
            <rFont val="MS P ゴシック"/>
            <family val="3"/>
            <charset val="128"/>
          </rPr>
          <t>右横の該当競技の数字を入力</t>
        </r>
      </text>
    </comment>
    <comment ref="D6" authorId="0" shapeId="0" xr:uid="{5BAB01CC-CD3A-471F-8192-387E89342DDC}">
      <text>
        <r>
          <rPr>
            <sz val="12"/>
            <color indexed="81"/>
            <rFont val="MS P ゴシック"/>
            <family val="3"/>
            <charset val="128"/>
          </rPr>
          <t>〇/〇と入力
例：9/30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sz val="16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※</t>
        </r>
        <r>
          <rPr>
            <b/>
            <sz val="14"/>
            <color indexed="81"/>
            <rFont val="MS P ゴシック"/>
            <family val="3"/>
            <charset val="128"/>
          </rPr>
          <t>派遣費支給対象開始日</t>
        </r>
        <r>
          <rPr>
            <sz val="14"/>
            <color indexed="81"/>
            <rFont val="MS P ゴシック"/>
            <family val="3"/>
            <charset val="128"/>
          </rPr>
          <t xml:space="preserve">
　→監督会議または競技開始日の
　前々日もしくは前日。
※</t>
        </r>
        <r>
          <rPr>
            <b/>
            <sz val="14"/>
            <color indexed="81"/>
            <rFont val="MS P ゴシック"/>
            <family val="3"/>
            <charset val="128"/>
          </rPr>
          <t>派遣費支給対象終了日
　</t>
        </r>
        <r>
          <rPr>
            <sz val="14"/>
            <color indexed="81"/>
            <rFont val="MS P ゴシック"/>
            <family val="3"/>
            <charset val="128"/>
          </rPr>
          <t>→競技終了日(自チームの競技終了日）の
　　翌日まで。</t>
        </r>
      </text>
    </comment>
    <comment ref="E8" authorId="0" shapeId="0" xr:uid="{E0701AA9-831B-49EC-9829-E755FF61E5C1}">
      <text>
        <r>
          <rPr>
            <sz val="9"/>
            <color indexed="81"/>
            <rFont val="MS P ゴシック"/>
            <family val="3"/>
            <charset val="128"/>
          </rPr>
          <t>入力不可
〇を入力すれば表示されます。</t>
        </r>
      </text>
    </comment>
    <comment ref="D9" authorId="0" shapeId="0" xr:uid="{8D4F83F3-7E28-490E-998E-CCCF1DED20FC}">
      <text>
        <r>
          <rPr>
            <sz val="10"/>
            <color indexed="81"/>
            <rFont val="MS P ゴシック"/>
            <family val="3"/>
            <charset val="128"/>
          </rPr>
          <t>出場日程を入力。
・公式練習
・移動日
・監督会議
・1回戦ほか、グループ戦、決勝など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0" authorId="0" shapeId="0" xr:uid="{EE18070F-5FC4-496E-B8DD-093FC2443FB1}">
      <text>
        <r>
          <rPr>
            <b/>
            <sz val="9"/>
            <color indexed="81"/>
            <rFont val="MS P ゴシック"/>
            <family val="3"/>
            <charset val="128"/>
          </rPr>
          <t>人数入力
(数字のみ)</t>
        </r>
      </text>
    </comment>
    <comment ref="C24" authorId="0" shapeId="0" xr:uid="{869D9068-3981-4239-8B98-E99E35275583}">
      <text>
        <r>
          <rPr>
            <b/>
            <sz val="9"/>
            <color indexed="81"/>
            <rFont val="MS P ゴシック"/>
            <family val="3"/>
            <charset val="128"/>
          </rPr>
          <t>氏名</t>
        </r>
      </text>
    </comment>
    <comment ref="C29" authorId="0" shapeId="0" xr:uid="{DE2B6C2E-276B-4F94-B3BC-9E12725C2ED5}">
      <text>
        <r>
          <rPr>
            <b/>
            <sz val="9"/>
            <color indexed="81"/>
            <rFont val="MS P ゴシック"/>
            <family val="3"/>
            <charset val="128"/>
          </rPr>
          <t>氏名</t>
        </r>
      </text>
    </comment>
    <comment ref="C37" authorId="0" shapeId="0" xr:uid="{B2DC6A3F-8743-41A7-9E94-F3E0B94CB1DA}">
      <text>
        <r>
          <rPr>
            <b/>
            <sz val="16"/>
            <color indexed="81"/>
            <rFont val="MS P ゴシック"/>
            <family val="3"/>
            <charset val="128"/>
          </rPr>
          <t>期間中交通費の金額</t>
        </r>
        <r>
          <rPr>
            <sz val="12"/>
            <color indexed="81"/>
            <rFont val="MS P ゴシック"/>
            <family val="3"/>
            <charset val="128"/>
          </rPr>
          <t>を間違いがないよう入力してください。
明細書に記載してます。</t>
        </r>
      </text>
    </comment>
  </commentList>
</comments>
</file>

<file path=xl/sharedStrings.xml><?xml version="1.0" encoding="utf-8"?>
<sst xmlns="http://schemas.openxmlformats.org/spreadsheetml/2006/main" count="85" uniqueCount="83">
  <si>
    <t>競技名：</t>
    <rPh sb="0" eb="2">
      <t>キョウギ</t>
    </rPh>
    <phoneticPr fontId="11"/>
  </si>
  <si>
    <t>宿泊日</t>
    <phoneticPr fontId="6"/>
  </si>
  <si>
    <t>監督</t>
    <rPh sb="0" eb="2">
      <t>カントク</t>
    </rPh>
    <phoneticPr fontId="6"/>
  </si>
  <si>
    <t>種　別：</t>
    <rPh sb="0" eb="1">
      <t>シュ</t>
    </rPh>
    <rPh sb="2" eb="3">
      <t>ベツ</t>
    </rPh>
    <phoneticPr fontId="6"/>
  </si>
  <si>
    <t>-</t>
    <phoneticPr fontId="6"/>
  </si>
  <si>
    <t>●</t>
    <phoneticPr fontId="6"/>
  </si>
  <si>
    <t>〇</t>
    <phoneticPr fontId="6"/>
  </si>
  <si>
    <t>コーチ</t>
    <phoneticPr fontId="6"/>
  </si>
  <si>
    <t>区分</t>
    <rPh sb="0" eb="2">
      <t>クブン</t>
    </rPh>
    <phoneticPr fontId="6"/>
  </si>
  <si>
    <t>日数</t>
    <rPh sb="0" eb="2">
      <t>ニッスウ</t>
    </rPh>
    <phoneticPr fontId="6"/>
  </si>
  <si>
    <t>備考</t>
    <rPh sb="0" eb="2">
      <t>ビコウ</t>
    </rPh>
    <phoneticPr fontId="6"/>
  </si>
  <si>
    <t>トレーナー</t>
    <phoneticPr fontId="6"/>
  </si>
  <si>
    <t>計</t>
    <rPh sb="0" eb="1">
      <t>ケイ</t>
    </rPh>
    <phoneticPr fontId="6"/>
  </si>
  <si>
    <t>合計（延べ）</t>
    <rPh sb="0" eb="2">
      <t>ゴウケイ</t>
    </rPh>
    <rPh sb="3" eb="4">
      <t>ノ</t>
    </rPh>
    <phoneticPr fontId="6"/>
  </si>
  <si>
    <t>期間中交通費</t>
    <rPh sb="0" eb="6">
      <t>キカンチュウコウツウヒ</t>
    </rPh>
    <phoneticPr fontId="6"/>
  </si>
  <si>
    <t>コーチ</t>
  </si>
  <si>
    <t>トレーナー</t>
  </si>
  <si>
    <t>成男</t>
    <rPh sb="0" eb="2">
      <t>セイダン</t>
    </rPh>
    <phoneticPr fontId="6"/>
  </si>
  <si>
    <t>少男</t>
    <rPh sb="0" eb="2">
      <t>ショウダン</t>
    </rPh>
    <phoneticPr fontId="6"/>
  </si>
  <si>
    <t>選手団出場参加状況報告書</t>
    <rPh sb="0" eb="3">
      <t>センシュダン</t>
    </rPh>
    <rPh sb="3" eb="5">
      <t>シュツジョウ</t>
    </rPh>
    <rPh sb="5" eb="9">
      <t>サンカジョウキョウ</t>
    </rPh>
    <rPh sb="9" eb="12">
      <t>ホウコクショ</t>
    </rPh>
    <phoneticPr fontId="6"/>
  </si>
  <si>
    <t>成女</t>
    <rPh sb="0" eb="2">
      <t>セイジョ</t>
    </rPh>
    <phoneticPr fontId="6"/>
  </si>
  <si>
    <t>少女</t>
    <rPh sb="0" eb="2">
      <t>ショウジョ</t>
    </rPh>
    <phoneticPr fontId="6"/>
  </si>
  <si>
    <t>人数</t>
    <rPh sb="0" eb="2">
      <t>ニンズウ</t>
    </rPh>
    <phoneticPr fontId="6"/>
  </si>
  <si>
    <t>帯同者名</t>
    <rPh sb="0" eb="2">
      <t>タイドウ</t>
    </rPh>
    <rPh sb="2" eb="3">
      <t>シャ</t>
    </rPh>
    <rPh sb="3" eb="4">
      <t>メイ</t>
    </rPh>
    <phoneticPr fontId="6"/>
  </si>
  <si>
    <t>監督・選手</t>
    <rPh sb="0" eb="2">
      <t>カントク</t>
    </rPh>
    <rPh sb="3" eb="5">
      <t>センシュ</t>
    </rPh>
    <phoneticPr fontId="6"/>
  </si>
  <si>
    <t>日数計</t>
    <rPh sb="0" eb="2">
      <t>ニッスウ</t>
    </rPh>
    <rPh sb="2" eb="3">
      <t>ケイ</t>
    </rPh>
    <phoneticPr fontId="6"/>
  </si>
  <si>
    <t>(延べ)</t>
    <rPh sb="1" eb="2">
      <t>ノ</t>
    </rPh>
    <phoneticPr fontId="6"/>
  </si>
  <si>
    <t>帯同</t>
    <rPh sb="0" eb="2">
      <t>タイドウ</t>
    </rPh>
    <phoneticPr fontId="6"/>
  </si>
  <si>
    <t>延べ日数</t>
    <rPh sb="0" eb="1">
      <t>ノ</t>
    </rPh>
    <rPh sb="2" eb="4">
      <t>ニッスウ</t>
    </rPh>
    <phoneticPr fontId="6"/>
  </si>
  <si>
    <t>国民スポーツ大会派遣事業</t>
  </si>
  <si>
    <t>九州ブロック大会派遣事業</t>
  </si>
  <si>
    <t>水泳競技(競泳)</t>
  </si>
  <si>
    <t>水泳競技(水球)</t>
  </si>
  <si>
    <t>水泳競技(飛込)</t>
  </si>
  <si>
    <t>水泳競技(OWS)</t>
    <phoneticPr fontId="24"/>
  </si>
  <si>
    <t>ローイング競技</t>
    <phoneticPr fontId="24"/>
  </si>
  <si>
    <t>セーリング競技</t>
    <phoneticPr fontId="24"/>
  </si>
  <si>
    <t>陸上競技</t>
  </si>
  <si>
    <t>サッカー競技</t>
    <phoneticPr fontId="24"/>
  </si>
  <si>
    <t>テニス競技</t>
    <phoneticPr fontId="24"/>
  </si>
  <si>
    <t>ホッケー競技</t>
    <phoneticPr fontId="24"/>
  </si>
  <si>
    <t>バレーボール競技</t>
    <phoneticPr fontId="24"/>
  </si>
  <si>
    <t>体操競技(競技)</t>
  </si>
  <si>
    <t>体操競技(トランポリン)</t>
    <phoneticPr fontId="11"/>
  </si>
  <si>
    <t>体操競技(新体操)</t>
  </si>
  <si>
    <t>バスケットボール競技</t>
    <phoneticPr fontId="24"/>
  </si>
  <si>
    <t>レスリング競技</t>
    <phoneticPr fontId="24"/>
  </si>
  <si>
    <t>ウエイトリフティング競技</t>
    <phoneticPr fontId="24"/>
  </si>
  <si>
    <t>ハンドボール競技</t>
    <phoneticPr fontId="24"/>
  </si>
  <si>
    <t>自転車競技</t>
  </si>
  <si>
    <t>ソフトテニス競技</t>
    <phoneticPr fontId="24"/>
  </si>
  <si>
    <t>卓球競技</t>
  </si>
  <si>
    <t>軟式野球競技</t>
  </si>
  <si>
    <t>相撲競技</t>
  </si>
  <si>
    <t>馬術競技</t>
  </si>
  <si>
    <t>柔道競技</t>
  </si>
  <si>
    <t>ソフトボール競技</t>
    <phoneticPr fontId="24"/>
  </si>
  <si>
    <t>フェンシング競技</t>
    <phoneticPr fontId="24"/>
  </si>
  <si>
    <t>バドミントン競技</t>
    <phoneticPr fontId="24"/>
  </si>
  <si>
    <t>弓道競技</t>
  </si>
  <si>
    <t>ライフル射撃競技</t>
    <phoneticPr fontId="24"/>
  </si>
  <si>
    <t>剣道競技</t>
  </si>
  <si>
    <t>ラグビーフットボール競技</t>
    <phoneticPr fontId="24"/>
  </si>
  <si>
    <t>スポーツクライミング競技</t>
    <phoneticPr fontId="11"/>
  </si>
  <si>
    <t>銃剣道競技</t>
  </si>
  <si>
    <t>クレー射撃競技</t>
    <phoneticPr fontId="24"/>
  </si>
  <si>
    <t>空手道競技</t>
  </si>
  <si>
    <t>アーチェリー競技</t>
    <phoneticPr fontId="24"/>
  </si>
  <si>
    <t>カヌー（W.W／S）競技</t>
    <phoneticPr fontId="24"/>
  </si>
  <si>
    <t>カヌー（SP)競技</t>
    <phoneticPr fontId="24"/>
  </si>
  <si>
    <t>ボウリング競技</t>
    <phoneticPr fontId="24"/>
  </si>
  <si>
    <t>なぎなた競技</t>
  </si>
  <si>
    <t>ゴルフ競技</t>
    <phoneticPr fontId="24"/>
  </si>
  <si>
    <t>トライアスロン競技</t>
    <rPh sb="7" eb="9">
      <t>キョウギ</t>
    </rPh>
    <phoneticPr fontId="2"/>
  </si>
  <si>
    <t>高校野球</t>
    <rPh sb="0" eb="4">
      <t>コウコウヤキュウ</t>
    </rPh>
    <phoneticPr fontId="24"/>
  </si>
  <si>
    <t>バレーボール競技(ビーチバレー)</t>
    <phoneticPr fontId="24"/>
  </si>
  <si>
    <t>ボクシング競技</t>
    <rPh sb="5" eb="7">
      <t>キョウギ</t>
    </rPh>
    <phoneticPr fontId="6"/>
  </si>
  <si>
    <t>不参加</t>
    <rPh sb="0" eb="3">
      <t>フサンカ</t>
    </rPh>
    <phoneticPr fontId="6"/>
  </si>
  <si>
    <t>宿泊なし</t>
    <rPh sb="0" eb="2">
      <t>シュクハク</t>
    </rPh>
    <phoneticPr fontId="6"/>
  </si>
  <si>
    <r>
      <t>派遣費支給対象</t>
    </r>
    <r>
      <rPr>
        <b/>
        <sz val="14"/>
        <rFont val="ＭＳ Ｐ明朝"/>
        <family val="1"/>
        <charset val="128"/>
      </rPr>
      <t>開始日</t>
    </r>
    <rPh sb="0" eb="2">
      <t>ハケン</t>
    </rPh>
    <rPh sb="2" eb="3">
      <t>ヒ</t>
    </rPh>
    <rPh sb="3" eb="5">
      <t>シキュウ</t>
    </rPh>
    <rPh sb="5" eb="7">
      <t>タイショウ</t>
    </rPh>
    <rPh sb="7" eb="10">
      <t>カイシビ</t>
    </rPh>
    <phoneticPr fontId="6"/>
  </si>
  <si>
    <r>
      <t>派遣費支給対象</t>
    </r>
    <r>
      <rPr>
        <b/>
        <sz val="14"/>
        <color theme="1"/>
        <rFont val="ＭＳ Ｐ明朝"/>
        <family val="1"/>
        <charset val="128"/>
      </rPr>
      <t>終了日</t>
    </r>
    <rPh sb="7" eb="10">
      <t>シュウリョウビ</t>
    </rPh>
    <phoneticPr fontId="6"/>
  </si>
  <si>
    <t xml:space="preserve">精算額  </t>
    <rPh sb="0" eb="2">
      <t>セイサン</t>
    </rPh>
    <rPh sb="2" eb="3">
      <t>ガク</t>
    </rPh>
    <phoneticPr fontId="6"/>
  </si>
  <si>
    <t xml:space="preserve">既支給額 </t>
    <rPh sb="0" eb="1">
      <t>スデ</t>
    </rPh>
    <rPh sb="1" eb="4">
      <t>シキュウガク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</si>
</sst>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第&quot;##&quot;回&quot;"/>
    <numFmt numFmtId="177" formatCode="m/d\ \(aaa\)"/>
    <numFmt numFmtId="178" formatCode="#,##0&quot;日&quot;"/>
    <numFmt numFmtId="181" formatCode="#,##0&quot;名&quot;"/>
    <numFmt numFmtId="186" formatCode="#,##0&quot; 円&quot;;[Red]\-#,##0&quot; 円&quot;"/>
  </numFmts>
  <fonts count="39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ＭＳ Ｐ明朝"/>
      <family val="1"/>
      <charset val="128"/>
    </font>
    <font>
      <sz val="12"/>
      <color indexed="81"/>
      <name val="MS P ゴシック"/>
      <family val="3"/>
      <charset val="128"/>
    </font>
    <font>
      <sz val="12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4"/>
      <color theme="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indexed="81"/>
      <name val="MS P ゴシック"/>
      <family val="3"/>
      <charset val="128"/>
    </font>
    <font>
      <sz val="12"/>
      <color rgb="FF000000"/>
      <name val="ＭＳ Ｐ明朝"/>
      <family val="1"/>
      <charset val="128"/>
    </font>
    <font>
      <sz val="12"/>
      <color rgb="FF333333"/>
      <name val="ＭＳ Ｐ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0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3" fillId="0" borderId="0"/>
    <xf numFmtId="3" fontId="14" fillId="0" borderId="0">
      <alignment vertical="center"/>
    </xf>
    <xf numFmtId="0" fontId="2" fillId="0" borderId="0">
      <alignment vertical="center"/>
    </xf>
    <xf numFmtId="3" fontId="15" fillId="0" borderId="0">
      <alignment vertical="center"/>
      <protection locked="0"/>
    </xf>
  </cellStyleXfs>
  <cellXfs count="125">
    <xf numFmtId="0" fontId="0" fillId="0" borderId="0" xfId="0">
      <alignment vertical="center"/>
    </xf>
    <xf numFmtId="176" fontId="12" fillId="0" borderId="0" xfId="2" applyNumberFormat="1" applyFont="1" applyAlignment="1" applyProtection="1">
      <alignment horizontal="right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23" fillId="0" borderId="0" xfId="0" applyFont="1">
      <alignment vertical="center"/>
    </xf>
    <xf numFmtId="0" fontId="9" fillId="0" borderId="0" xfId="0" applyFont="1">
      <alignment vertical="center"/>
    </xf>
    <xf numFmtId="176" fontId="5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Continuous"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4" fillId="0" borderId="0" xfId="2" applyFont="1" applyAlignment="1">
      <alignment vertical="center" shrinkToFit="1"/>
    </xf>
    <xf numFmtId="0" fontId="12" fillId="0" borderId="0" xfId="0" applyFont="1">
      <alignment vertical="center"/>
    </xf>
    <xf numFmtId="0" fontId="4" fillId="0" borderId="0" xfId="2" applyFont="1"/>
    <xf numFmtId="0" fontId="14" fillId="0" borderId="0" xfId="0" applyFont="1">
      <alignment vertical="center"/>
    </xf>
    <xf numFmtId="3" fontId="14" fillId="0" borderId="0" xfId="3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14" fillId="0" borderId="0" xfId="2" applyFont="1" applyAlignment="1">
      <alignment vertical="center"/>
    </xf>
    <xf numFmtId="0" fontId="2" fillId="0" borderId="0" xfId="4">
      <alignment vertical="center"/>
    </xf>
    <xf numFmtId="3" fontId="15" fillId="0" borderId="0" xfId="5" applyProtection="1">
      <alignment vertical="center"/>
    </xf>
    <xf numFmtId="0" fontId="22" fillId="0" borderId="0" xfId="2" applyFont="1" applyAlignment="1" applyProtection="1">
      <alignment vertical="center"/>
      <protection locked="0"/>
    </xf>
    <xf numFmtId="0" fontId="21" fillId="2" borderId="0" xfId="4" applyFont="1" applyFill="1" applyProtection="1">
      <alignment vertical="center"/>
      <protection locked="0"/>
    </xf>
    <xf numFmtId="0" fontId="21" fillId="2" borderId="0" xfId="4" applyFont="1" applyFill="1">
      <alignment vertical="center"/>
    </xf>
    <xf numFmtId="3" fontId="15" fillId="2" borderId="0" xfId="5" applyFill="1" applyProtection="1">
      <alignment vertical="center"/>
    </xf>
    <xf numFmtId="0" fontId="2" fillId="2" borderId="0" xfId="4" applyFill="1">
      <alignment vertical="center"/>
    </xf>
    <xf numFmtId="0" fontId="2" fillId="2" borderId="36" xfId="4" applyFill="1" applyBorder="1" applyProtection="1">
      <alignment vertical="center"/>
      <protection locked="0"/>
    </xf>
    <xf numFmtId="0" fontId="25" fillId="2" borderId="36" xfId="4" applyFont="1" applyFill="1" applyBorder="1">
      <alignment vertical="center"/>
    </xf>
    <xf numFmtId="0" fontId="1" fillId="2" borderId="36" xfId="4" applyFont="1" applyFill="1" applyBorder="1" applyProtection="1">
      <alignment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vertical="center"/>
    </xf>
    <xf numFmtId="0" fontId="27" fillId="0" borderId="17" xfId="0" applyFont="1" applyBorder="1" applyAlignment="1">
      <alignment horizontal="center" vertical="center"/>
    </xf>
    <xf numFmtId="0" fontId="12" fillId="0" borderId="17" xfId="2" quotePrefix="1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/>
    </xf>
    <xf numFmtId="0" fontId="19" fillId="0" borderId="0" xfId="2" applyFont="1" applyAlignment="1">
      <alignment horizontal="centerContinuous" vertical="center"/>
    </xf>
    <xf numFmtId="0" fontId="12" fillId="0" borderId="0" xfId="2" applyFont="1" applyAlignment="1">
      <alignment vertical="center" shrinkToFit="1"/>
    </xf>
    <xf numFmtId="0" fontId="12" fillId="0" borderId="1" xfId="2" applyFont="1" applyBorder="1" applyAlignment="1" applyProtection="1">
      <alignment vertical="center"/>
      <protection locked="0"/>
    </xf>
    <xf numFmtId="0" fontId="12" fillId="0" borderId="7" xfId="2" quotePrefix="1" applyFont="1" applyBorder="1" applyAlignment="1" applyProtection="1">
      <alignment horizontal="center" vertical="center" wrapText="1"/>
      <protection locked="0"/>
    </xf>
    <xf numFmtId="0" fontId="12" fillId="0" borderId="7" xfId="2" applyFont="1" applyBorder="1" applyAlignment="1" applyProtection="1">
      <alignment horizontal="center" vertical="center"/>
      <protection locked="0"/>
    </xf>
    <xf numFmtId="0" fontId="21" fillId="0" borderId="0" xfId="2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12" fillId="0" borderId="0" xfId="2" applyFont="1" applyAlignment="1">
      <alignment horizontal="center" vertical="center" wrapText="1"/>
    </xf>
    <xf numFmtId="0" fontId="12" fillId="0" borderId="3" xfId="2" applyFont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3" fontId="21" fillId="0" borderId="5" xfId="3" applyFont="1" applyBorder="1" applyAlignment="1">
      <alignment horizontal="center"/>
    </xf>
    <xf numFmtId="177" fontId="21" fillId="0" borderId="6" xfId="3" applyNumberFormat="1" applyFont="1" applyBorder="1" applyAlignment="1">
      <alignment horizontal="center" vertical="center" shrinkToFit="1"/>
    </xf>
    <xf numFmtId="0" fontId="12" fillId="0" borderId="0" xfId="2" applyFont="1"/>
    <xf numFmtId="0" fontId="12" fillId="0" borderId="7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 shrinkToFit="1"/>
    </xf>
    <xf numFmtId="56" fontId="12" fillId="0" borderId="2" xfId="2" applyNumberFormat="1" applyFont="1" applyBorder="1" applyAlignment="1" applyProtection="1">
      <alignment horizontal="center" vertical="center" shrinkToFit="1"/>
      <protection locked="0"/>
    </xf>
    <xf numFmtId="0" fontId="12" fillId="0" borderId="2" xfId="2" applyFont="1" applyBorder="1" applyAlignment="1" applyProtection="1">
      <alignment horizontal="center" vertical="center" shrinkToFit="1"/>
      <protection locked="0"/>
    </xf>
    <xf numFmtId="3" fontId="21" fillId="0" borderId="8" xfId="3" applyFont="1" applyBorder="1" applyAlignment="1">
      <alignment horizontal="center" vertical="top"/>
    </xf>
    <xf numFmtId="177" fontId="21" fillId="0" borderId="9" xfId="3" applyNumberFormat="1" applyFont="1" applyBorder="1" applyAlignment="1">
      <alignment horizontal="center" vertical="center" shrinkToFit="1"/>
    </xf>
    <xf numFmtId="3" fontId="21" fillId="0" borderId="0" xfId="3" applyFont="1" applyAlignment="1">
      <alignment horizontal="center" vertical="center"/>
    </xf>
    <xf numFmtId="0" fontId="12" fillId="0" borderId="13" xfId="2" applyFont="1" applyBorder="1" applyAlignment="1">
      <alignment vertical="center"/>
    </xf>
    <xf numFmtId="181" fontId="12" fillId="0" borderId="13" xfId="2" applyNumberFormat="1" applyFont="1" applyBorder="1" applyAlignment="1">
      <alignment horizontal="center" vertical="top"/>
    </xf>
    <xf numFmtId="0" fontId="21" fillId="0" borderId="13" xfId="2" applyFont="1" applyBorder="1" applyAlignment="1" applyProtection="1">
      <alignment vertical="center"/>
      <protection locked="0"/>
    </xf>
    <xf numFmtId="0" fontId="21" fillId="0" borderId="0" xfId="2" applyFont="1" applyAlignment="1">
      <alignment vertical="center"/>
    </xf>
    <xf numFmtId="0" fontId="5" fillId="0" borderId="13" xfId="2" applyFont="1" applyBorder="1" applyAlignment="1">
      <alignment vertical="center"/>
    </xf>
    <xf numFmtId="3" fontId="33" fillId="0" borderId="3" xfId="3" applyFont="1" applyBorder="1" applyAlignment="1">
      <alignment horizontal="center" vertical="center" shrinkToFit="1"/>
    </xf>
    <xf numFmtId="3" fontId="33" fillId="0" borderId="27" xfId="3" applyFont="1" applyBorder="1" applyAlignment="1" applyProtection="1">
      <alignment horizontal="center" vertical="center" shrinkToFit="1"/>
      <protection locked="0"/>
    </xf>
    <xf numFmtId="0" fontId="34" fillId="0" borderId="17" xfId="2" applyFont="1" applyBorder="1" applyAlignment="1" applyProtection="1">
      <alignment horizontal="center" vertical="center"/>
      <protection locked="0"/>
    </xf>
    <xf numFmtId="3" fontId="33" fillId="0" borderId="27" xfId="3" applyFont="1" applyBorder="1" applyAlignment="1">
      <alignment horizontal="center" vertical="center" shrinkToFit="1"/>
    </xf>
    <xf numFmtId="178" fontId="33" fillId="0" borderId="28" xfId="3" applyNumberFormat="1" applyFont="1" applyBorder="1" applyAlignment="1">
      <alignment horizontal="center" vertical="center" shrinkToFit="1"/>
    </xf>
    <xf numFmtId="0" fontId="34" fillId="0" borderId="29" xfId="2" applyFont="1" applyBorder="1" applyProtection="1">
      <protection locked="0"/>
    </xf>
    <xf numFmtId="3" fontId="33" fillId="0" borderId="20" xfId="3" applyFont="1" applyBorder="1" applyAlignment="1">
      <alignment horizontal="center" vertical="center" shrinkToFit="1"/>
    </xf>
    <xf numFmtId="3" fontId="33" fillId="0" borderId="32" xfId="3" applyFont="1" applyBorder="1" applyAlignment="1" applyProtection="1">
      <alignment horizontal="center" vertical="center" shrinkToFit="1"/>
      <protection locked="0"/>
    </xf>
    <xf numFmtId="0" fontId="34" fillId="0" borderId="33" xfId="2" applyFont="1" applyBorder="1" applyAlignment="1" applyProtection="1">
      <alignment horizontal="center" vertical="center"/>
      <protection locked="0"/>
    </xf>
    <xf numFmtId="3" fontId="33" fillId="0" borderId="32" xfId="3" applyFont="1" applyBorder="1" applyAlignment="1">
      <alignment horizontal="center" vertical="center" shrinkToFit="1"/>
    </xf>
    <xf numFmtId="178" fontId="33" fillId="0" borderId="34" xfId="3" applyNumberFormat="1" applyFont="1" applyBorder="1" applyAlignment="1">
      <alignment horizontal="center" vertical="center" shrinkToFit="1"/>
    </xf>
    <xf numFmtId="0" fontId="34" fillId="0" borderId="35" xfId="2" applyFont="1" applyBorder="1" applyProtection="1">
      <protection locked="0"/>
    </xf>
    <xf numFmtId="3" fontId="33" fillId="0" borderId="7" xfId="3" applyFont="1" applyBorder="1" applyAlignment="1">
      <alignment horizontal="center" vertical="center" shrinkToFit="1"/>
    </xf>
    <xf numFmtId="3" fontId="33" fillId="0" borderId="16" xfId="3" applyFont="1" applyBorder="1" applyAlignment="1" applyProtection="1">
      <alignment horizontal="center" vertical="center" shrinkToFit="1"/>
      <protection locked="0"/>
    </xf>
    <xf numFmtId="0" fontId="34" fillId="0" borderId="7" xfId="2" applyFont="1" applyBorder="1" applyAlignment="1" applyProtection="1">
      <alignment horizontal="center" vertical="center"/>
      <protection locked="0"/>
    </xf>
    <xf numFmtId="3" fontId="33" fillId="0" borderId="16" xfId="3" applyFont="1" applyBorder="1" applyAlignment="1">
      <alignment horizontal="center" vertical="center" shrinkToFit="1"/>
    </xf>
    <xf numFmtId="178" fontId="33" fillId="0" borderId="30" xfId="3" applyNumberFormat="1" applyFont="1" applyBorder="1" applyAlignment="1">
      <alignment horizontal="center" vertical="center" shrinkToFit="1"/>
    </xf>
    <xf numFmtId="0" fontId="34" fillId="0" borderId="31" xfId="2" applyFont="1" applyBorder="1" applyProtection="1">
      <protection locked="0"/>
    </xf>
    <xf numFmtId="3" fontId="33" fillId="0" borderId="14" xfId="3" applyFont="1" applyBorder="1" applyAlignment="1" applyProtection="1">
      <alignment horizontal="center" vertical="center" shrinkToFit="1"/>
      <protection locked="0"/>
    </xf>
    <xf numFmtId="3" fontId="33" fillId="0" borderId="14" xfId="3" applyFont="1" applyBorder="1" applyAlignment="1">
      <alignment horizontal="center" vertical="center" shrinkToFit="1"/>
    </xf>
    <xf numFmtId="178" fontId="33" fillId="0" borderId="15" xfId="3" applyNumberFormat="1" applyFont="1" applyBorder="1" applyAlignment="1">
      <alignment horizontal="center" vertical="center" shrinkToFit="1"/>
    </xf>
    <xf numFmtId="0" fontId="34" fillId="0" borderId="6" xfId="2" applyFont="1" applyBorder="1" applyProtection="1">
      <protection locked="0"/>
    </xf>
    <xf numFmtId="3" fontId="33" fillId="0" borderId="24" xfId="3" applyFont="1" applyBorder="1" applyAlignment="1" applyProtection="1">
      <alignment horizontal="center" vertical="center" shrinkToFit="1"/>
      <protection locked="0"/>
    </xf>
    <xf numFmtId="0" fontId="34" fillId="0" borderId="23" xfId="2" applyFont="1" applyBorder="1" applyAlignment="1" applyProtection="1">
      <alignment horizontal="center" vertical="center"/>
      <protection locked="0"/>
    </xf>
    <xf numFmtId="3" fontId="33" fillId="0" borderId="24" xfId="3" applyFont="1" applyBorder="1" applyAlignment="1">
      <alignment horizontal="center" vertical="center" shrinkToFit="1"/>
    </xf>
    <xf numFmtId="178" fontId="33" fillId="0" borderId="25" xfId="3" applyNumberFormat="1" applyFont="1" applyBorder="1" applyAlignment="1">
      <alignment horizontal="center" vertical="center" shrinkToFit="1"/>
    </xf>
    <xf numFmtId="0" fontId="34" fillId="0" borderId="26" xfId="2" applyFont="1" applyBorder="1" applyProtection="1">
      <protection locked="0"/>
    </xf>
    <xf numFmtId="3" fontId="33" fillId="0" borderId="7" xfId="3" applyFont="1" applyBorder="1" applyAlignment="1" applyProtection="1">
      <alignment horizontal="center" vertical="center" shrinkToFit="1"/>
      <protection locked="0"/>
    </xf>
    <xf numFmtId="3" fontId="33" fillId="0" borderId="18" xfId="3" applyFont="1" applyBorder="1" applyAlignment="1">
      <alignment horizontal="center" vertical="center" shrinkToFit="1"/>
    </xf>
    <xf numFmtId="178" fontId="33" fillId="0" borderId="8" xfId="3" applyNumberFormat="1" applyFont="1" applyBorder="1" applyAlignment="1">
      <alignment horizontal="center" vertical="center" shrinkToFit="1"/>
    </xf>
    <xf numFmtId="0" fontId="34" fillId="0" borderId="9" xfId="2" applyFont="1" applyBorder="1" applyProtection="1">
      <protection locked="0"/>
    </xf>
    <xf numFmtId="3" fontId="33" fillId="0" borderId="17" xfId="3" applyFont="1" applyBorder="1" applyAlignment="1" applyProtection="1">
      <alignment horizontal="center" vertical="center" shrinkToFit="1"/>
      <protection locked="0"/>
    </xf>
    <xf numFmtId="0" fontId="34" fillId="0" borderId="13" xfId="2" applyFont="1" applyBorder="1" applyAlignment="1">
      <alignment vertical="center"/>
    </xf>
    <xf numFmtId="0" fontId="33" fillId="0" borderId="13" xfId="2" applyFont="1" applyBorder="1" applyAlignment="1" applyProtection="1">
      <alignment vertical="center"/>
      <protection locked="0"/>
    </xf>
    <xf numFmtId="3" fontId="33" fillId="0" borderId="3" xfId="3" applyFont="1" applyBorder="1" applyAlignment="1" applyProtection="1">
      <alignment horizontal="center" vertical="center" shrinkToFit="1"/>
      <protection locked="0"/>
    </xf>
    <xf numFmtId="3" fontId="33" fillId="0" borderId="23" xfId="3" applyFont="1" applyBorder="1" applyAlignment="1" applyProtection="1">
      <alignment horizontal="center" vertical="center" shrinkToFit="1"/>
      <protection locked="0"/>
    </xf>
    <xf numFmtId="0" fontId="34" fillId="0" borderId="4" xfId="2" applyFont="1" applyBorder="1" applyAlignment="1">
      <alignment horizontal="center" vertical="center" shrinkToFit="1"/>
    </xf>
    <xf numFmtId="181" fontId="33" fillId="0" borderId="2" xfId="3" applyNumberFormat="1" applyFont="1" applyBorder="1" applyAlignment="1">
      <alignment horizontal="center" vertical="center" shrinkToFit="1"/>
    </xf>
    <xf numFmtId="0" fontId="35" fillId="0" borderId="19" xfId="3" applyNumberFormat="1" applyFont="1" applyBorder="1" applyAlignment="1">
      <alignment horizontal="center" vertical="center" shrinkToFit="1"/>
    </xf>
    <xf numFmtId="178" fontId="33" fillId="0" borderId="11" xfId="3" applyNumberFormat="1" applyFont="1" applyBorder="1" applyAlignment="1">
      <alignment horizontal="center" vertical="center" shrinkToFit="1"/>
    </xf>
    <xf numFmtId="0" fontId="34" fillId="0" borderId="10" xfId="2" applyFont="1" applyBorder="1" applyProtection="1">
      <protection locked="0"/>
    </xf>
    <xf numFmtId="0" fontId="34" fillId="0" borderId="0" xfId="2" applyFont="1" applyAlignment="1">
      <alignment vertical="center"/>
    </xf>
    <xf numFmtId="0" fontId="34" fillId="0" borderId="0" xfId="2" applyFont="1" applyAlignment="1">
      <alignment horizontal="right" vertical="center"/>
    </xf>
    <xf numFmtId="0" fontId="5" fillId="0" borderId="21" xfId="2" applyFont="1" applyBorder="1" applyAlignment="1">
      <alignment horizontal="center" vertical="center" shrinkToFit="1"/>
    </xf>
    <xf numFmtId="0" fontId="5" fillId="0" borderId="2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textRotation="255" shrinkToFit="1"/>
    </xf>
    <xf numFmtId="0" fontId="5" fillId="0" borderId="20" xfId="2" applyFont="1" applyBorder="1" applyAlignment="1">
      <alignment horizontal="center" vertical="center" textRotation="255" shrinkToFit="1"/>
    </xf>
    <xf numFmtId="0" fontId="5" fillId="0" borderId="7" xfId="2" applyFont="1" applyBorder="1" applyAlignment="1">
      <alignment horizontal="center" vertical="center" textRotation="255" shrinkToFit="1"/>
    </xf>
    <xf numFmtId="0" fontId="12" fillId="0" borderId="0" xfId="2" applyFont="1" applyBorder="1" applyAlignment="1" applyProtection="1">
      <alignment vertical="center"/>
      <protection locked="0"/>
    </xf>
    <xf numFmtId="0" fontId="12" fillId="0" borderId="0" xfId="2" quotePrefix="1" applyFont="1" applyBorder="1" applyAlignment="1" applyProtection="1">
      <alignment horizontal="center" vertical="center" wrapText="1"/>
      <protection locked="0"/>
    </xf>
    <xf numFmtId="0" fontId="12" fillId="0" borderId="0" xfId="2" applyFont="1" applyBorder="1" applyAlignment="1" applyProtection="1">
      <alignment horizontal="center" vertical="center"/>
      <protection locked="0"/>
    </xf>
    <xf numFmtId="186" fontId="36" fillId="0" borderId="4" xfId="1" applyNumberFormat="1" applyFont="1" applyBorder="1" applyAlignment="1" applyProtection="1">
      <alignment vertical="center"/>
      <protection locked="0"/>
    </xf>
    <xf numFmtId="186" fontId="36" fillId="0" borderId="12" xfId="1" applyNumberFormat="1" applyFont="1" applyBorder="1" applyAlignment="1" applyProtection="1">
      <alignment vertical="center"/>
      <protection locked="0"/>
    </xf>
    <xf numFmtId="186" fontId="36" fillId="0" borderId="4" xfId="2" applyNumberFormat="1" applyFont="1" applyBorder="1" applyAlignment="1">
      <alignment horizontal="center" vertical="center"/>
    </xf>
    <xf numFmtId="186" fontId="36" fillId="0" borderId="13" xfId="2" applyNumberFormat="1" applyFont="1" applyBorder="1" applyAlignment="1">
      <alignment horizontal="center" vertical="center"/>
    </xf>
    <xf numFmtId="186" fontId="36" fillId="0" borderId="12" xfId="2" applyNumberFormat="1" applyFont="1" applyBorder="1" applyAlignment="1">
      <alignment horizontal="center" vertical="center"/>
    </xf>
    <xf numFmtId="186" fontId="36" fillId="0" borderId="4" xfId="1" applyNumberFormat="1" applyFont="1" applyBorder="1" applyAlignment="1" applyProtection="1">
      <alignment horizontal="center" vertical="center"/>
    </xf>
    <xf numFmtId="186" fontId="36" fillId="0" borderId="13" xfId="1" applyNumberFormat="1" applyFont="1" applyBorder="1" applyAlignment="1" applyProtection="1">
      <alignment horizontal="center" vertical="center"/>
    </xf>
    <xf numFmtId="186" fontId="36" fillId="0" borderId="12" xfId="1" applyNumberFormat="1" applyFont="1" applyBorder="1" applyAlignment="1" applyProtection="1">
      <alignment horizontal="center" vertical="center"/>
    </xf>
    <xf numFmtId="0" fontId="7" fillId="0" borderId="37" xfId="2" applyFont="1" applyBorder="1" applyAlignment="1">
      <alignment horizontal="right" vertical="center"/>
    </xf>
    <xf numFmtId="56" fontId="33" fillId="0" borderId="0" xfId="2" applyNumberFormat="1" applyFont="1" applyAlignment="1" applyProtection="1">
      <alignment horizontal="center" vertical="center"/>
      <protection locked="0"/>
    </xf>
    <xf numFmtId="56" fontId="33" fillId="0" borderId="1" xfId="2" applyNumberFormat="1" applyFont="1" applyBorder="1" applyAlignment="1" applyProtection="1">
      <alignment horizontal="center" vertical="center"/>
      <protection locked="0"/>
    </xf>
  </cellXfs>
  <cellStyles count="6">
    <cellStyle name="桁区切り" xfId="1" builtinId="6"/>
    <cellStyle name="標準" xfId="0" builtinId="0"/>
    <cellStyle name="標準 2" xfId="4" xr:uid="{4D24C638-ED81-4023-8433-8108FDFD368B}"/>
    <cellStyle name="標準 3" xfId="2" xr:uid="{20900A17-C3C0-408C-BF31-588173873C83}"/>
    <cellStyle name="標準 4" xfId="3" xr:uid="{C0C10F75-4856-49C8-8364-D4437AEB3E09}"/>
    <cellStyle name="標準_派遣費(交通費・宿泊費等)" xfId="5" xr:uid="{80C1E6EA-B336-42AB-BE0E-3D2657707325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391478</xdr:colOff>
      <xdr:row>42</xdr:row>
      <xdr:rowOff>69636</xdr:rowOff>
    </xdr:from>
    <xdr:to>
      <xdr:col>14</xdr:col>
      <xdr:colOff>35219</xdr:colOff>
      <xdr:row>47</xdr:row>
      <xdr:rowOff>33778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90BB4BF-ECD3-4E92-B585-6D15F197DDAB}"/>
            </a:ext>
          </a:extLst>
        </xdr:cNvPr>
        <xdr:cNvSpPr txBox="1">
          <a:spLocks noChangeArrowheads="1"/>
        </xdr:cNvSpPr>
      </xdr:nvSpPr>
      <xdr:spPr bwMode="auto">
        <a:xfrm>
          <a:off x="5317264" y="16670350"/>
          <a:ext cx="4324598" cy="1256821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問い合わせ、提出先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rtl="0"/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公財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佐賀県スポーツ協会　担当：筒井　　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  </a:t>
          </a:r>
          <a:r>
            <a:rPr lang="ja-JP" altLang="en-US" sz="11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11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TEL</a:t>
          </a:r>
          <a:r>
            <a:rPr lang="ja-JP" altLang="ja-JP" sz="11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:０９５２－３０－７７</a:t>
          </a:r>
          <a:r>
            <a:rPr lang="ja-JP" altLang="en-US" sz="11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１６</a:t>
          </a:r>
          <a:r>
            <a:rPr lang="ja-JP" altLang="ja-JP" sz="11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endParaRPr lang="en-US" altLang="ja-JP" sz="1100" b="0" i="0" baseline="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/>
          <a:r>
            <a:rPr lang="en-US" altLang="ja-JP" sz="14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mail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：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kentaikyou4@sagaken-sports.com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en-US" altLang="ja-JP" sz="1000" b="0" i="0" u="none" strike="noStrike" baseline="0">
            <a:solidFill>
              <a:srgbClr val="000000"/>
            </a:solidFill>
            <a:latin typeface="Century"/>
            <a:ea typeface="ＭＳ 明朝"/>
            <a:cs typeface="Times New Roman"/>
          </a:endParaRPr>
        </a:p>
      </xdr:txBody>
    </xdr:sp>
    <xdr:clientData/>
  </xdr:twoCellAnchor>
  <xdr:oneCellAnchor>
    <xdr:from>
      <xdr:col>17</xdr:col>
      <xdr:colOff>44825</xdr:colOff>
      <xdr:row>35</xdr:row>
      <xdr:rowOff>89647</xdr:rowOff>
    </xdr:from>
    <xdr:ext cx="3104028" cy="131536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9E9A92-E376-431B-87B9-5980CB11F256}"/>
            </a:ext>
          </a:extLst>
        </xdr:cNvPr>
        <xdr:cNvSpPr txBox="1"/>
      </xdr:nvSpPr>
      <xdr:spPr>
        <a:xfrm>
          <a:off x="8639737" y="8370794"/>
          <a:ext cx="3104028" cy="131536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en-US" altLang="ja-JP" sz="2000" b="1"/>
            <a:t>※</a:t>
          </a:r>
          <a:r>
            <a:rPr kumimoji="1" lang="ja-JP" altLang="en-US" sz="2000" b="1"/>
            <a:t>派遣費支給</a:t>
          </a:r>
          <a:endParaRPr kumimoji="1" lang="en-US" altLang="ja-JP" sz="2000" b="1"/>
        </a:p>
        <a:p>
          <a:r>
            <a:rPr kumimoji="1" lang="ja-JP" altLang="en-US" sz="2000" b="1"/>
            <a:t>　対象期間以外は除く</a:t>
          </a:r>
        </a:p>
      </xdr:txBody>
    </xdr:sp>
    <xdr:clientData/>
  </xdr:oneCellAnchor>
  <xdr:twoCellAnchor editAs="oneCell">
    <xdr:from>
      <xdr:col>17</xdr:col>
      <xdr:colOff>295275</xdr:colOff>
      <xdr:row>5</xdr:row>
      <xdr:rowOff>276225</xdr:rowOff>
    </xdr:from>
    <xdr:to>
      <xdr:col>29</xdr:col>
      <xdr:colOff>628651</xdr:colOff>
      <xdr:row>25</xdr:row>
      <xdr:rowOff>169769</xdr:rowOff>
    </xdr:to>
    <xdr:sp macro="" textlink="">
      <xdr:nvSpPr>
        <xdr:cNvPr id="5128" name="AutoShape 8">
          <a:extLst>
            <a:ext uri="{FF2B5EF4-FFF2-40B4-BE49-F238E27FC236}">
              <a16:creationId xmlns:a16="http://schemas.microsoft.com/office/drawing/2014/main" id="{E6EEAFFB-2DBE-666F-07C6-027E73B103F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1657350"/>
          <a:ext cx="8515350" cy="813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24814</xdr:colOff>
          <xdr:row>0</xdr:row>
          <xdr:rowOff>308962</xdr:rowOff>
        </xdr:from>
        <xdr:to>
          <xdr:col>21</xdr:col>
          <xdr:colOff>705571</xdr:colOff>
          <xdr:row>27</xdr:row>
          <xdr:rowOff>344661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3F916B56-EDD4-6B5E-BA29-FF995A54B49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A$3:$B$48" spid="_x0000_s516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590885" y="308962"/>
              <a:ext cx="2572150" cy="108941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7</xdr:col>
      <xdr:colOff>664347</xdr:colOff>
      <xdr:row>39</xdr:row>
      <xdr:rowOff>64834</xdr:rowOff>
    </xdr:from>
    <xdr:ext cx="3653118" cy="75079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8C24721-80A4-441C-B407-5D545844EBB0}"/>
            </a:ext>
          </a:extLst>
        </xdr:cNvPr>
        <xdr:cNvSpPr txBox="1"/>
      </xdr:nvSpPr>
      <xdr:spPr>
        <a:xfrm>
          <a:off x="5590133" y="15889941"/>
          <a:ext cx="3653118" cy="75079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en-US" altLang="ja-JP" sz="2000" b="1"/>
            <a:t>※</a:t>
          </a:r>
          <a:r>
            <a:rPr kumimoji="1" lang="ja-JP" altLang="en-US" sz="2000" b="1"/>
            <a:t>データを提出してください。</a:t>
          </a:r>
        </a:p>
      </xdr:txBody>
    </xdr:sp>
    <xdr:clientData/>
  </xdr:oneCellAnchor>
  <xdr:twoCellAnchor editAs="oneCell">
    <xdr:from>
      <xdr:col>22</xdr:col>
      <xdr:colOff>163286</xdr:colOff>
      <xdr:row>0</xdr:row>
      <xdr:rowOff>0</xdr:rowOff>
    </xdr:from>
    <xdr:to>
      <xdr:col>40</xdr:col>
      <xdr:colOff>435429</xdr:colOff>
      <xdr:row>32</xdr:row>
      <xdr:rowOff>259897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A398B77-3A7C-4F38-0540-DF713C24D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9965" y="0"/>
          <a:ext cx="12845143" cy="13336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6140-AA13-44F4-B4FC-354DFFA61EB3}">
  <sheetPr>
    <pageSetUpPr fitToPage="1"/>
  </sheetPr>
  <dimension ref="A1:Y39"/>
  <sheetViews>
    <sheetView showGridLines="0" tabSelected="1" zoomScale="70" zoomScaleNormal="70" workbookViewId="0">
      <selection activeCell="P12" sqref="P12"/>
    </sheetView>
  </sheetViews>
  <sheetFormatPr defaultRowHeight="20.25" customHeight="1" outlineLevelRow="2" outlineLevelCol="1"/>
  <cols>
    <col min="1" max="1" width="4.375" style="5" customWidth="1"/>
    <col min="2" max="2" width="11.25" style="2" customWidth="1"/>
    <col min="3" max="3" width="13.125" style="2" customWidth="1"/>
    <col min="4" max="11" width="8.875" style="2" customWidth="1"/>
    <col min="12" max="13" width="8.875" style="2" customWidth="1" outlineLevel="1"/>
    <col min="14" max="14" width="7.875" style="2" customWidth="1"/>
    <col min="15" max="15" width="9.375" style="2" customWidth="1"/>
    <col min="16" max="16" width="8.25" style="21" customWidth="1"/>
    <col min="17" max="17" width="3" style="21" customWidth="1"/>
    <col min="18" max="18" width="5" style="21" customWidth="1"/>
    <col min="19" max="19" width="4.125" style="2" customWidth="1"/>
    <col min="20" max="25" width="10.375" style="20" customWidth="1"/>
    <col min="26" max="16384" width="9" style="2"/>
  </cols>
  <sheetData>
    <row r="1" spans="1:25" s="5" customFormat="1" ht="31.5" customHeight="1">
      <c r="B1" s="1">
        <v>79</v>
      </c>
      <c r="C1" s="32" t="s">
        <v>29</v>
      </c>
      <c r="D1" s="32"/>
      <c r="E1" s="32"/>
      <c r="F1" s="3" t="s">
        <v>19</v>
      </c>
      <c r="G1" s="4"/>
      <c r="H1" s="4"/>
      <c r="I1" s="4"/>
      <c r="J1" s="4"/>
      <c r="K1" s="4"/>
      <c r="L1" s="4"/>
      <c r="M1" s="4"/>
      <c r="N1" s="4"/>
      <c r="P1" s="6"/>
      <c r="T1" s="7" t="s">
        <v>30</v>
      </c>
      <c r="U1" s="8"/>
      <c r="V1" s="8"/>
      <c r="W1" s="8"/>
      <c r="X1" s="8"/>
      <c r="Y1" s="8"/>
    </row>
    <row r="2" spans="1:25" s="5" customFormat="1" ht="27.75" customHeight="1">
      <c r="B2" s="9"/>
      <c r="C2" s="24"/>
      <c r="D2" s="10"/>
      <c r="E2" s="10"/>
      <c r="F2" s="10"/>
      <c r="G2" s="10"/>
      <c r="H2" s="10"/>
      <c r="I2" s="4"/>
      <c r="J2" s="10"/>
      <c r="K2" s="10"/>
      <c r="L2" s="10"/>
      <c r="M2" s="4"/>
      <c r="N2" s="4"/>
      <c r="O2" s="6"/>
      <c r="T2" s="7" t="s">
        <v>29</v>
      </c>
      <c r="U2" s="8"/>
      <c r="V2" s="8"/>
      <c r="W2" s="8"/>
      <c r="X2" s="8"/>
      <c r="Y2" s="8"/>
    </row>
    <row r="3" spans="1:25" s="11" customFormat="1" ht="24.75" customHeight="1">
      <c r="A3" s="5"/>
      <c r="B3" s="33" t="s">
        <v>0</v>
      </c>
      <c r="C3" s="34" t="str">
        <f>IF($C$2="","",VLOOKUP($C$2,Sheet1!$A$3:$B$50,2))</f>
        <v/>
      </c>
      <c r="D3" s="34"/>
      <c r="F3" s="12"/>
      <c r="I3" s="35" t="s">
        <v>77</v>
      </c>
      <c r="J3" s="36" t="s">
        <v>1</v>
      </c>
      <c r="K3" s="37" t="s">
        <v>78</v>
      </c>
      <c r="L3" s="38"/>
      <c r="M3" s="12"/>
      <c r="N3" s="12"/>
      <c r="Q3" s="39"/>
      <c r="S3" s="13"/>
      <c r="T3" s="15" t="s">
        <v>7</v>
      </c>
      <c r="W3" s="14"/>
      <c r="X3" s="14"/>
      <c r="Y3" s="14"/>
    </row>
    <row r="4" spans="1:25" s="11" customFormat="1" ht="24.75" customHeight="1">
      <c r="A4" s="5"/>
      <c r="B4" s="33" t="s">
        <v>3</v>
      </c>
      <c r="C4" s="40"/>
      <c r="D4" s="40"/>
      <c r="F4" s="12"/>
      <c r="I4" s="41" t="s">
        <v>4</v>
      </c>
      <c r="J4" s="42" t="s">
        <v>5</v>
      </c>
      <c r="K4" s="42" t="s">
        <v>6</v>
      </c>
      <c r="L4" s="38"/>
      <c r="M4" s="12"/>
      <c r="N4" s="12"/>
      <c r="T4" s="15" t="s">
        <v>11</v>
      </c>
      <c r="W4" s="14"/>
      <c r="X4" s="14"/>
      <c r="Y4" s="14"/>
    </row>
    <row r="5" spans="1:25" s="11" customFormat="1" ht="13.5" customHeight="1">
      <c r="A5" s="5"/>
      <c r="B5" s="33"/>
      <c r="C5" s="111"/>
      <c r="D5" s="111"/>
      <c r="F5" s="12"/>
      <c r="I5" s="112"/>
      <c r="J5" s="113"/>
      <c r="K5" s="113"/>
      <c r="L5" s="38"/>
      <c r="M5" s="12"/>
      <c r="N5" s="12"/>
      <c r="T5" s="15"/>
      <c r="W5" s="14"/>
      <c r="X5" s="14"/>
      <c r="Y5" s="14"/>
    </row>
    <row r="6" spans="1:25" ht="27.75" customHeight="1">
      <c r="B6" s="43"/>
      <c r="C6" s="43" t="s">
        <v>79</v>
      </c>
      <c r="D6" s="123"/>
      <c r="E6" s="123"/>
      <c r="F6" s="12"/>
      <c r="G6" s="44"/>
      <c r="H6" s="11"/>
      <c r="I6" s="11"/>
      <c r="J6" s="11"/>
      <c r="K6" s="11"/>
      <c r="L6" s="11"/>
      <c r="M6" s="11"/>
      <c r="N6" s="11"/>
      <c r="O6" s="45"/>
      <c r="P6" s="11"/>
      <c r="Q6" s="11"/>
      <c r="R6" s="11"/>
      <c r="T6" s="15"/>
      <c r="U6" s="16"/>
      <c r="V6" s="16"/>
      <c r="W6" s="16"/>
      <c r="X6" s="16"/>
      <c r="Y6" s="16"/>
    </row>
    <row r="7" spans="1:25" ht="27.75" customHeight="1" thickBot="1">
      <c r="B7" s="43"/>
      <c r="C7" s="33" t="s">
        <v>80</v>
      </c>
      <c r="D7" s="124"/>
      <c r="E7" s="124"/>
      <c r="F7" s="12"/>
      <c r="G7" s="44"/>
      <c r="H7" s="11"/>
      <c r="I7" s="11"/>
      <c r="J7" s="11"/>
      <c r="K7" s="11"/>
      <c r="L7" s="11"/>
      <c r="M7" s="11"/>
      <c r="N7" s="11"/>
      <c r="O7" s="45"/>
      <c r="P7" s="11"/>
      <c r="Q7" s="11"/>
      <c r="R7" s="11"/>
      <c r="T7" s="15"/>
      <c r="U7" s="16"/>
      <c r="V7" s="16"/>
      <c r="W7" s="16"/>
      <c r="X7" s="16"/>
      <c r="Y7" s="16"/>
    </row>
    <row r="8" spans="1:25" ht="36" customHeight="1" thickTop="1">
      <c r="A8" s="106"/>
      <c r="B8" s="46" t="s">
        <v>8</v>
      </c>
      <c r="C8" s="47" t="s">
        <v>22</v>
      </c>
      <c r="D8" s="47" t="str">
        <f>IF(D6="","/　（　）",D6)</f>
        <v>/　（　）</v>
      </c>
      <c r="E8" s="47" t="str">
        <f>IF(E34="","/　 (　)",D8+1)</f>
        <v>/　 (　)</v>
      </c>
      <c r="F8" s="47" t="str">
        <f t="shared" ref="F8:M8" si="0">IF(F34="","/　 (　)",E8+1)</f>
        <v>/　 (　)</v>
      </c>
      <c r="G8" s="47" t="str">
        <f t="shared" si="0"/>
        <v>/　 (　)</v>
      </c>
      <c r="H8" s="47" t="str">
        <f>IF(H34="","/　 (　)",G8+1)</f>
        <v>/　 (　)</v>
      </c>
      <c r="I8" s="47" t="str">
        <f t="shared" si="0"/>
        <v>/　 (　)</v>
      </c>
      <c r="J8" s="47" t="str">
        <f t="shared" si="0"/>
        <v>/　 (　)</v>
      </c>
      <c r="K8" s="47" t="str">
        <f t="shared" si="0"/>
        <v>/　 (　)</v>
      </c>
      <c r="L8" s="47" t="str">
        <f t="shared" si="0"/>
        <v>/　 (　)</v>
      </c>
      <c r="M8" s="47" t="str">
        <f t="shared" si="0"/>
        <v>/　 (　)</v>
      </c>
      <c r="N8" s="47" t="s">
        <v>9</v>
      </c>
      <c r="O8" s="48" t="s">
        <v>25</v>
      </c>
      <c r="P8" s="49" t="s">
        <v>10</v>
      </c>
      <c r="Q8" s="50"/>
      <c r="R8" s="50"/>
      <c r="S8" s="15"/>
      <c r="T8" s="15"/>
      <c r="U8" s="16"/>
      <c r="V8" s="16"/>
      <c r="W8" s="16"/>
      <c r="X8" s="16"/>
      <c r="Y8" s="16"/>
    </row>
    <row r="9" spans="1:25" ht="36" customHeight="1">
      <c r="A9" s="107"/>
      <c r="B9" s="51"/>
      <c r="C9" s="52" t="s">
        <v>23</v>
      </c>
      <c r="D9" s="53"/>
      <c r="E9" s="54"/>
      <c r="F9" s="54"/>
      <c r="G9" s="54"/>
      <c r="H9" s="54"/>
      <c r="I9" s="54"/>
      <c r="J9" s="54"/>
      <c r="K9" s="54"/>
      <c r="L9" s="54"/>
      <c r="M9" s="54"/>
      <c r="N9" s="52" t="s">
        <v>12</v>
      </c>
      <c r="O9" s="55" t="s">
        <v>26</v>
      </c>
      <c r="P9" s="56"/>
      <c r="Q9" s="11"/>
      <c r="R9" s="11"/>
      <c r="S9" s="17"/>
      <c r="T9" s="16"/>
      <c r="U9" s="16"/>
      <c r="V9" s="16"/>
      <c r="W9" s="16"/>
      <c r="X9" s="16"/>
      <c r="Y9" s="16"/>
    </row>
    <row r="10" spans="1:25" s="15" customFormat="1" ht="36" customHeight="1">
      <c r="A10" s="108" t="s">
        <v>24</v>
      </c>
      <c r="B10" s="63" t="s">
        <v>2</v>
      </c>
      <c r="C10" s="64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6" t="str">
        <f>IF(D10="","",COUNTIF(D10:M10,"〇")+COUNTIF(D10:M10,"●"))</f>
        <v/>
      </c>
      <c r="O10" s="67" t="str">
        <f>IF(OR(N10="",COUNTIF(D10:M10,"●")=0),"",C10*N10)</f>
        <v/>
      </c>
      <c r="P10" s="68"/>
      <c r="Q10" s="50"/>
      <c r="R10" s="50"/>
      <c r="S10" s="17"/>
      <c r="T10" s="16"/>
      <c r="U10" s="16"/>
      <c r="V10" s="16"/>
      <c r="W10" s="16"/>
      <c r="X10" s="16"/>
      <c r="Y10" s="16"/>
    </row>
    <row r="11" spans="1:25" s="17" customFormat="1" ht="36" hidden="1" customHeight="1" outlineLevel="2">
      <c r="A11" s="109"/>
      <c r="B11" s="69"/>
      <c r="C11" s="70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 t="str">
        <f t="shared" ref="N11" si="1">IF(D11="","",COUNTIF(D11:M11,"〇")+COUNTIF(D11:M11,"●"))</f>
        <v/>
      </c>
      <c r="O11" s="73" t="str">
        <f t="shared" ref="O11" si="2">IF(OR(N11="",COUNTIF(D11:M11,"●")=0),"",C11*N11)</f>
        <v/>
      </c>
      <c r="P11" s="74"/>
      <c r="Q11" s="50"/>
      <c r="R11" s="57"/>
      <c r="T11" s="19"/>
      <c r="U11" s="19"/>
      <c r="V11" s="19"/>
      <c r="W11" s="19"/>
      <c r="X11" s="19"/>
      <c r="Y11" s="19"/>
    </row>
    <row r="12" spans="1:25" s="17" customFormat="1" ht="36" customHeight="1" outlineLevel="1" collapsed="1">
      <c r="A12" s="109"/>
      <c r="B12" s="75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 t="str">
        <f>IF(D12="","",COUNTIF(D12:M12,"〇")+COUNTIF(D12:M12,"●"))</f>
        <v/>
      </c>
      <c r="O12" s="79" t="str">
        <f>IF(OR(N12="",COUNTIF(D12:M12,"●")=0),"",C12*N12)</f>
        <v/>
      </c>
      <c r="P12" s="80"/>
      <c r="Q12" s="50"/>
      <c r="R12" s="57"/>
      <c r="T12" s="19"/>
      <c r="U12" s="19"/>
      <c r="V12" s="19"/>
      <c r="W12" s="19"/>
      <c r="X12" s="19"/>
      <c r="Y12" s="19"/>
    </row>
    <row r="13" spans="1:25" s="17" customFormat="1" ht="36" customHeight="1">
      <c r="A13" s="109"/>
      <c r="B13" s="63" t="s">
        <v>17</v>
      </c>
      <c r="C13" s="81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82" t="str">
        <f>IF(D13="","",COUNTIF(D13:M13,"〇")+COUNTIF(D13:M13,"●"))</f>
        <v/>
      </c>
      <c r="O13" s="83" t="str">
        <f t="shared" ref="O13:O14" si="3">IF(OR(N13="",COUNTIF(D13:M13,"●")=0),"",C13*N13)</f>
        <v/>
      </c>
      <c r="P13" s="84"/>
      <c r="Q13" s="50"/>
      <c r="R13" s="57"/>
      <c r="T13" s="18"/>
      <c r="U13" s="18"/>
      <c r="V13" s="18"/>
      <c r="W13" s="18"/>
      <c r="X13" s="18"/>
      <c r="Y13" s="18"/>
    </row>
    <row r="14" spans="1:25" s="17" customFormat="1" ht="36" customHeight="1" outlineLevel="2">
      <c r="A14" s="109"/>
      <c r="B14" s="69"/>
      <c r="C14" s="85"/>
      <c r="D14" s="71"/>
      <c r="E14" s="71"/>
      <c r="F14" s="71"/>
      <c r="G14" s="71"/>
      <c r="H14" s="71"/>
      <c r="I14" s="71"/>
      <c r="J14" s="71"/>
      <c r="K14" s="86"/>
      <c r="L14" s="86"/>
      <c r="M14" s="86"/>
      <c r="N14" s="87" t="str">
        <f t="shared" ref="N14" si="4">IF(D14="","",COUNTIF(D14:M14,"〇")+COUNTIF(D14:M14,"●"))</f>
        <v/>
      </c>
      <c r="O14" s="88" t="str">
        <f t="shared" si="3"/>
        <v/>
      </c>
      <c r="P14" s="89"/>
      <c r="Q14" s="50"/>
      <c r="R14" s="57"/>
      <c r="T14" s="19"/>
      <c r="U14" s="19"/>
      <c r="V14" s="19"/>
      <c r="W14" s="19"/>
      <c r="X14" s="19"/>
      <c r="Y14" s="19"/>
    </row>
    <row r="15" spans="1:25" s="17" customFormat="1" ht="36" customHeight="1" outlineLevel="1">
      <c r="A15" s="109"/>
      <c r="B15" s="75"/>
      <c r="C15" s="76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8" t="str">
        <f>IF(D15="","",COUNTIF(D15:M15,"〇")+COUNTIF(D15:M15,"●"))</f>
        <v/>
      </c>
      <c r="O15" s="79" t="str">
        <f>IF(OR(N15="",COUNTIF(D15:M15,"●")=0),"",C15*N15)</f>
        <v/>
      </c>
      <c r="P15" s="80"/>
      <c r="Q15" s="50"/>
      <c r="R15" s="57"/>
      <c r="T15" s="19"/>
      <c r="U15" s="19"/>
      <c r="V15" s="19"/>
      <c r="W15" s="19"/>
      <c r="X15" s="19"/>
      <c r="Y15" s="19"/>
    </row>
    <row r="16" spans="1:25" s="17" customFormat="1" ht="36" customHeight="1">
      <c r="A16" s="109"/>
      <c r="B16" s="63" t="s">
        <v>20</v>
      </c>
      <c r="C16" s="81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82" t="str">
        <f t="shared" ref="N16:N22" si="5">IF(D16="","",COUNTIF(D16:M16,"〇")+COUNTIF(D16:M16,"●"))</f>
        <v/>
      </c>
      <c r="O16" s="83" t="str">
        <f t="shared" ref="O16:O22" si="6">IF(OR(N16="",COUNTIF(D16:M16,"●")=0),"",C16*N16)</f>
        <v/>
      </c>
      <c r="P16" s="84"/>
      <c r="Q16" s="50"/>
      <c r="R16" s="57"/>
      <c r="T16" s="19"/>
      <c r="U16" s="19"/>
      <c r="V16" s="19"/>
      <c r="W16" s="19"/>
      <c r="X16" s="19"/>
      <c r="Y16" s="19"/>
    </row>
    <row r="17" spans="1:25" s="17" customFormat="1" ht="36" customHeight="1" outlineLevel="2">
      <c r="A17" s="109"/>
      <c r="B17" s="69"/>
      <c r="C17" s="85"/>
      <c r="D17" s="71"/>
      <c r="E17" s="71"/>
      <c r="F17" s="71"/>
      <c r="G17" s="71"/>
      <c r="H17" s="71"/>
      <c r="I17" s="71"/>
      <c r="J17" s="71"/>
      <c r="K17" s="86"/>
      <c r="L17" s="86"/>
      <c r="M17" s="86"/>
      <c r="N17" s="87" t="str">
        <f t="shared" si="5"/>
        <v/>
      </c>
      <c r="O17" s="88" t="str">
        <f t="shared" si="6"/>
        <v/>
      </c>
      <c r="P17" s="89"/>
      <c r="Q17" s="50"/>
      <c r="R17" s="50"/>
      <c r="T17" s="19"/>
      <c r="U17" s="19"/>
      <c r="V17" s="19"/>
      <c r="W17" s="19"/>
      <c r="X17" s="19"/>
      <c r="Y17" s="19"/>
    </row>
    <row r="18" spans="1:25" s="17" customFormat="1" ht="36" customHeight="1" outlineLevel="1">
      <c r="A18" s="109"/>
      <c r="B18" s="75"/>
      <c r="C18" s="76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8" t="str">
        <f t="shared" si="5"/>
        <v/>
      </c>
      <c r="O18" s="79" t="str">
        <f t="shared" si="6"/>
        <v/>
      </c>
      <c r="P18" s="80"/>
      <c r="Q18" s="50"/>
      <c r="R18" s="50"/>
      <c r="T18" s="19"/>
      <c r="U18" s="19"/>
      <c r="V18" s="19"/>
      <c r="W18" s="19"/>
      <c r="X18" s="19"/>
      <c r="Y18" s="19"/>
    </row>
    <row r="19" spans="1:25" s="17" customFormat="1" ht="36" customHeight="1">
      <c r="A19" s="109"/>
      <c r="B19" s="63" t="s">
        <v>18</v>
      </c>
      <c r="C19" s="64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 t="str">
        <f t="shared" si="5"/>
        <v/>
      </c>
      <c r="O19" s="67" t="str">
        <f>IF(OR(N19="",COUNTIF(D19:M19,"●")=0),"",C19*N19)</f>
        <v/>
      </c>
      <c r="P19" s="68"/>
      <c r="Q19" s="50"/>
      <c r="R19" s="50"/>
      <c r="T19" s="19"/>
      <c r="U19" s="19"/>
      <c r="V19" s="19"/>
      <c r="W19" s="19"/>
      <c r="X19" s="19"/>
      <c r="Y19" s="19"/>
    </row>
    <row r="20" spans="1:25" s="17" customFormat="1" ht="36" customHeight="1">
      <c r="A20" s="109"/>
      <c r="B20" s="75"/>
      <c r="C20" s="90"/>
      <c r="D20" s="71"/>
      <c r="E20" s="71"/>
      <c r="F20" s="71"/>
      <c r="G20" s="71"/>
      <c r="H20" s="71"/>
      <c r="I20" s="71"/>
      <c r="J20" s="71"/>
      <c r="K20" s="77"/>
      <c r="L20" s="77"/>
      <c r="M20" s="77"/>
      <c r="N20" s="91" t="str">
        <f t="shared" si="5"/>
        <v/>
      </c>
      <c r="O20" s="92" t="str">
        <f t="shared" si="6"/>
        <v/>
      </c>
      <c r="P20" s="93"/>
      <c r="Q20" s="50"/>
      <c r="R20" s="50"/>
      <c r="T20" s="19"/>
      <c r="U20" s="19"/>
      <c r="V20" s="19"/>
      <c r="W20" s="19"/>
      <c r="X20" s="19"/>
      <c r="Y20" s="19"/>
    </row>
    <row r="21" spans="1:25" s="17" customFormat="1" ht="36" customHeight="1">
      <c r="A21" s="109"/>
      <c r="B21" s="63" t="s">
        <v>21</v>
      </c>
      <c r="C21" s="94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6" t="str">
        <f t="shared" si="5"/>
        <v/>
      </c>
      <c r="O21" s="67" t="str">
        <f t="shared" si="6"/>
        <v/>
      </c>
      <c r="P21" s="68"/>
      <c r="Q21" s="50"/>
      <c r="R21" s="50"/>
      <c r="T21" s="20"/>
      <c r="U21" s="20"/>
      <c r="V21" s="20"/>
      <c r="W21" s="20"/>
      <c r="X21" s="20"/>
      <c r="Y21" s="20"/>
    </row>
    <row r="22" spans="1:25" s="17" customFormat="1" ht="36" customHeight="1">
      <c r="A22" s="110"/>
      <c r="B22" s="75"/>
      <c r="C22" s="90"/>
      <c r="D22" s="71"/>
      <c r="E22" s="71"/>
      <c r="F22" s="71"/>
      <c r="G22" s="71"/>
      <c r="H22" s="71"/>
      <c r="I22" s="71"/>
      <c r="J22" s="71"/>
      <c r="K22" s="77"/>
      <c r="L22" s="77"/>
      <c r="M22" s="77"/>
      <c r="N22" s="91" t="str">
        <f t="shared" si="5"/>
        <v/>
      </c>
      <c r="O22" s="92" t="str">
        <f t="shared" si="6"/>
        <v/>
      </c>
      <c r="P22" s="93"/>
      <c r="Q22" s="50"/>
      <c r="R22" s="50"/>
      <c r="T22" s="20"/>
      <c r="U22" s="20"/>
      <c r="V22" s="20"/>
      <c r="W22" s="20"/>
      <c r="X22" s="20"/>
      <c r="Y22" s="20"/>
    </row>
    <row r="23" spans="1:25" ht="21.75" customHeight="1">
      <c r="A23" s="62"/>
      <c r="B23" s="95"/>
      <c r="C23" s="59" t="str">
        <f>IF(SUM(C10:C22)=0,"0",SUM(C10:C22))</f>
        <v>0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6"/>
      <c r="Q23" s="61"/>
      <c r="R23" s="61"/>
    </row>
    <row r="24" spans="1:25" s="17" customFormat="1" ht="36" customHeight="1">
      <c r="A24" s="108" t="s">
        <v>27</v>
      </c>
      <c r="B24" s="97" t="s">
        <v>15</v>
      </c>
      <c r="C24" s="97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82" t="str">
        <f t="shared" ref="N24:N27" si="7">IF(D24="","",COUNTIF(D24:M24,"〇")+COUNTIF(D24:M24,"●"))</f>
        <v/>
      </c>
      <c r="O24" s="83" t="str">
        <f>IF(OR(N24="",COUNTIF(D24:M24,"●")=0),"",N24)</f>
        <v/>
      </c>
      <c r="P24" s="84"/>
      <c r="Q24" s="50"/>
      <c r="R24" s="50"/>
      <c r="T24" s="20"/>
      <c r="U24" s="20"/>
      <c r="V24" s="20"/>
      <c r="W24" s="20"/>
      <c r="X24" s="20"/>
      <c r="Y24" s="20"/>
    </row>
    <row r="25" spans="1:25" ht="36" customHeight="1">
      <c r="A25" s="109"/>
      <c r="B25" s="98"/>
      <c r="C25" s="98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7" t="str">
        <f t="shared" si="7"/>
        <v/>
      </c>
      <c r="O25" s="88" t="str">
        <f t="shared" ref="O25:O27" si="8">IF(OR(N25="",COUNTIF(D25:M25,"●")=0),"",N25)</f>
        <v/>
      </c>
      <c r="P25" s="89"/>
      <c r="Q25" s="50"/>
      <c r="R25" s="50"/>
      <c r="T25" s="17"/>
      <c r="U25" s="17"/>
      <c r="V25" s="17"/>
      <c r="W25" s="17"/>
      <c r="X25" s="17"/>
      <c r="Y25" s="17"/>
    </row>
    <row r="26" spans="1:25" ht="36" customHeight="1" outlineLevel="1">
      <c r="A26" s="109"/>
      <c r="B26" s="98"/>
      <c r="C26" s="98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7" t="str">
        <f t="shared" si="7"/>
        <v/>
      </c>
      <c r="O26" s="88" t="str">
        <f t="shared" si="8"/>
        <v/>
      </c>
      <c r="P26" s="89"/>
      <c r="Q26" s="50"/>
      <c r="R26" s="50"/>
      <c r="T26" s="17"/>
      <c r="U26" s="17"/>
      <c r="V26" s="17"/>
      <c r="W26" s="17"/>
      <c r="X26" s="17"/>
      <c r="Y26" s="17"/>
    </row>
    <row r="27" spans="1:25" ht="36" customHeight="1" outlineLevel="1">
      <c r="A27" s="110"/>
      <c r="B27" s="90"/>
      <c r="C27" s="90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91" t="str">
        <f t="shared" si="7"/>
        <v/>
      </c>
      <c r="O27" s="92" t="str">
        <f t="shared" si="8"/>
        <v/>
      </c>
      <c r="P27" s="93"/>
      <c r="Q27" s="50"/>
      <c r="R27" s="50"/>
      <c r="T27" s="17"/>
      <c r="U27" s="17"/>
      <c r="V27" s="17"/>
      <c r="W27" s="17"/>
      <c r="X27" s="17"/>
      <c r="Y27" s="17"/>
    </row>
    <row r="28" spans="1:25" ht="28.5" customHeight="1">
      <c r="A28" s="62"/>
      <c r="B28" s="95"/>
      <c r="C28" s="59" t="str">
        <f>IF(C24="","0",COUNTA(C24:C27))</f>
        <v>0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6"/>
      <c r="Q28" s="61"/>
      <c r="R28" s="61"/>
    </row>
    <row r="29" spans="1:25" ht="36" customHeight="1">
      <c r="A29" s="108" t="s">
        <v>27</v>
      </c>
      <c r="B29" s="97" t="s">
        <v>16</v>
      </c>
      <c r="C29" s="97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82" t="str">
        <f t="shared" ref="N29:N30" si="9">IF(D29="","",COUNTIF(D29:M29,"〇")+COUNTIF(D29:M29,"●"))</f>
        <v/>
      </c>
      <c r="O29" s="83" t="str">
        <f t="shared" ref="O29:O32" si="10">IF(OR(N29="",COUNTIF(D29:M29,"●")=0),"",N29)</f>
        <v/>
      </c>
      <c r="P29" s="84"/>
      <c r="Q29" s="50"/>
      <c r="R29" s="50"/>
      <c r="T29" s="17"/>
      <c r="U29" s="17"/>
      <c r="V29" s="17"/>
      <c r="W29" s="17"/>
      <c r="X29" s="17"/>
      <c r="Y29" s="17"/>
    </row>
    <row r="30" spans="1:25" ht="36" customHeight="1">
      <c r="A30" s="109"/>
      <c r="B30" s="98"/>
      <c r="C30" s="98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7" t="str">
        <f t="shared" si="9"/>
        <v/>
      </c>
      <c r="O30" s="88" t="str">
        <f>IF(OR(N30="",COUNTIF(D30:M30,"●")=0),"",N30)</f>
        <v/>
      </c>
      <c r="P30" s="89"/>
      <c r="Q30" s="50"/>
      <c r="R30" s="50"/>
      <c r="T30" s="17"/>
      <c r="U30" s="17"/>
      <c r="V30" s="17"/>
      <c r="W30" s="17"/>
      <c r="X30" s="17"/>
      <c r="Y30" s="17"/>
    </row>
    <row r="31" spans="1:25" ht="36" customHeight="1" outlineLevel="1">
      <c r="A31" s="109"/>
      <c r="B31" s="98"/>
      <c r="C31" s="98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7" t="str">
        <f t="shared" ref="N31:N32" si="11">IF(D31="","",COUNTIF(D31:M31,"〇")+COUNTIF(D31:M31,"●"))</f>
        <v/>
      </c>
      <c r="O31" s="88" t="str">
        <f t="shared" si="10"/>
        <v/>
      </c>
      <c r="P31" s="89"/>
      <c r="Q31" s="50"/>
      <c r="R31" s="50"/>
      <c r="T31" s="17"/>
      <c r="U31" s="17"/>
      <c r="V31" s="17"/>
      <c r="W31" s="17"/>
      <c r="X31" s="17"/>
      <c r="Y31" s="17"/>
    </row>
    <row r="32" spans="1:25" ht="36" customHeight="1" outlineLevel="1">
      <c r="A32" s="110"/>
      <c r="B32" s="90"/>
      <c r="C32" s="90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91" t="str">
        <f t="shared" si="11"/>
        <v/>
      </c>
      <c r="O32" s="92" t="str">
        <f t="shared" si="10"/>
        <v/>
      </c>
      <c r="P32" s="93"/>
      <c r="Q32" s="50"/>
      <c r="R32" s="50"/>
      <c r="T32" s="17"/>
      <c r="U32" s="17"/>
      <c r="V32" s="17"/>
      <c r="W32" s="17"/>
      <c r="X32" s="17"/>
      <c r="Y32" s="17"/>
    </row>
    <row r="33" spans="1:25" ht="28.5" customHeight="1">
      <c r="A33" s="62"/>
      <c r="B33" s="58"/>
      <c r="C33" s="59" t="str">
        <f>IF(C29="","0",COUNTA(C29:C32))</f>
        <v>0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 t="s">
        <v>28</v>
      </c>
      <c r="P33" s="60"/>
      <c r="Q33" s="61"/>
      <c r="R33" s="61"/>
    </row>
    <row r="34" spans="1:25" ht="39" customHeight="1" thickBot="1">
      <c r="A34" s="99" t="s">
        <v>13</v>
      </c>
      <c r="B34" s="99"/>
      <c r="C34" s="100" t="str">
        <f>IF(C23="0","",C23+C28+C33)</f>
        <v/>
      </c>
      <c r="D34" s="101" t="str">
        <f>IF(COUNTIF(D10:D30, "●")+COUNTIF(D10:D30, "〇")=0,"",COUNTIF(D10:D30, "●")+COUNTIF(D10:D30, "〇"))</f>
        <v/>
      </c>
      <c r="E34" s="101" t="str">
        <f t="shared" ref="E34:M34" si="12">IF(COUNTIF(E10:E30, "●")+COUNTIF(E10:E30, "〇")=0,"",COUNTIF(E10:E30, "●")+COUNTIF(E10:E30, "〇"))</f>
        <v/>
      </c>
      <c r="F34" s="101" t="str">
        <f t="shared" si="12"/>
        <v/>
      </c>
      <c r="G34" s="101" t="str">
        <f t="shared" ref="G34:I34" si="13">IF(COUNTIF(G10:G30, "●")+COUNTIF(G10:G30, "〇")=0,"",COUNTIF(G10:G30, "●")+COUNTIF(G10:G30, "〇"))</f>
        <v/>
      </c>
      <c r="H34" s="101" t="str">
        <f t="shared" si="13"/>
        <v/>
      </c>
      <c r="I34" s="101" t="str">
        <f t="shared" si="13"/>
        <v/>
      </c>
      <c r="J34" s="101" t="str">
        <f t="shared" si="12"/>
        <v/>
      </c>
      <c r="K34" s="101" t="str">
        <f t="shared" ref="K34" si="14">IF(COUNTIF(K10:K30, "●")+COUNTIF(K10:K30, "〇")=0,"",COUNTIF(K10:K30, "●")+COUNTIF(K10:K30, "〇"))</f>
        <v/>
      </c>
      <c r="L34" s="101" t="str">
        <f t="shared" si="12"/>
        <v/>
      </c>
      <c r="M34" s="101" t="str">
        <f t="shared" si="12"/>
        <v/>
      </c>
      <c r="N34" s="101"/>
      <c r="O34" s="102" t="str">
        <f>IF(O10="","",SUM(O10:O32))</f>
        <v/>
      </c>
      <c r="P34" s="103"/>
      <c r="Q34" s="50"/>
      <c r="R34" s="50"/>
    </row>
    <row r="35" spans="1:25" ht="30" customHeight="1" thickTop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61"/>
      <c r="Q35" s="50"/>
      <c r="R35" s="50"/>
      <c r="T35" s="17"/>
      <c r="U35" s="17"/>
      <c r="V35" s="17"/>
      <c r="W35" s="17"/>
      <c r="X35" s="17"/>
      <c r="Y35" s="17"/>
    </row>
    <row r="36" spans="1:25" ht="29.25" customHeight="1">
      <c r="A36" s="104" t="s">
        <v>14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61"/>
      <c r="Q36" s="61"/>
      <c r="R36" s="61"/>
    </row>
    <row r="37" spans="1:25" ht="48.75" customHeight="1">
      <c r="B37" s="105" t="s">
        <v>82</v>
      </c>
      <c r="C37" s="114"/>
      <c r="D37" s="115"/>
      <c r="E37" s="104"/>
      <c r="F37" s="105" t="s">
        <v>81</v>
      </c>
      <c r="G37" s="119" t="str">
        <f>IF(O34="","",O34*2000)</f>
        <v/>
      </c>
      <c r="H37" s="120"/>
      <c r="I37" s="121"/>
      <c r="K37" s="122" t="str">
        <f>IF(L37&lt;=0,"差引追給額","差引返納額")</f>
        <v>差引返納額</v>
      </c>
      <c r="L37" s="116" t="str">
        <f>IF(C37="","",C37-G37)</f>
        <v/>
      </c>
      <c r="M37" s="117"/>
      <c r="N37" s="117"/>
      <c r="O37" s="117"/>
      <c r="P37" s="118"/>
      <c r="Q37" s="61"/>
      <c r="R37" s="61"/>
    </row>
    <row r="38" spans="1:25" ht="20.25" customHeight="1">
      <c r="M38" s="11"/>
    </row>
    <row r="39" spans="1:25" ht="20.25" customHeight="1">
      <c r="M39" s="11"/>
    </row>
  </sheetData>
  <sheetProtection sheet="1" formatColumns="0" formatRows="0" selectLockedCells="1"/>
  <mergeCells count="19">
    <mergeCell ref="G37:I37"/>
    <mergeCell ref="L37:P37"/>
    <mergeCell ref="C37:D37"/>
    <mergeCell ref="D7:E7"/>
    <mergeCell ref="D6:E6"/>
    <mergeCell ref="P8:P9"/>
    <mergeCell ref="C1:E1"/>
    <mergeCell ref="C4:D4"/>
    <mergeCell ref="A8:A9"/>
    <mergeCell ref="B8:B9"/>
    <mergeCell ref="A29:A32"/>
    <mergeCell ref="A34:B34"/>
    <mergeCell ref="A10:A22"/>
    <mergeCell ref="B13:B15"/>
    <mergeCell ref="B16:B18"/>
    <mergeCell ref="B19:B20"/>
    <mergeCell ref="B21:B22"/>
    <mergeCell ref="A24:A27"/>
    <mergeCell ref="B10:B12"/>
  </mergeCells>
  <phoneticPr fontId="6"/>
  <conditionalFormatting sqref="C2 D7">
    <cfRule type="cellIs" dxfId="4" priority="3" operator="equal">
      <formula>""</formula>
    </cfRule>
  </conditionalFormatting>
  <conditionalFormatting sqref="C37">
    <cfRule type="cellIs" dxfId="3" priority="4" operator="equal">
      <formula>""</formula>
    </cfRule>
  </conditionalFormatting>
  <conditionalFormatting sqref="D6:D7">
    <cfRule type="cellIs" dxfId="2" priority="2" operator="equal">
      <formula>""</formula>
    </cfRule>
  </conditionalFormatting>
  <conditionalFormatting sqref="D8">
    <cfRule type="cellIs" dxfId="1" priority="5" operator="equal">
      <formula>"/　 (　)"</formula>
    </cfRule>
  </conditionalFormatting>
  <conditionalFormatting sqref="D9">
    <cfRule type="cellIs" dxfId="0" priority="8" operator="equal">
      <formula>""</formula>
    </cfRule>
  </conditionalFormatting>
  <dataValidations count="3">
    <dataValidation type="list" allowBlank="1" showInputMessage="1" showErrorMessage="1" sqref="C1:E1" xr:uid="{8A854C0B-7500-4206-866E-F11AD5924833}">
      <formula1>$T$1:$T$2</formula1>
    </dataValidation>
    <dataValidation type="list" allowBlank="1" showInputMessage="1" showErrorMessage="1" sqref="B24:B27 B29:B32" xr:uid="{4B823200-71DC-4103-A41D-0ED5AA1A415E}">
      <formula1>$T$3:$T$4</formula1>
    </dataValidation>
    <dataValidation type="list" allowBlank="1" showInputMessage="1" showErrorMessage="1" sqref="D24:M27 D29:M32 D10:M22" xr:uid="{D4DDF03C-E71E-4776-8AA4-6DEA69BCA3EB}">
      <formula1>$I$4:$K$4</formula1>
    </dataValidation>
  </dataValidations>
  <pageMargins left="0.6692913385826772" right="0.15748031496062992" top="0.55118110236220474" bottom="0.43307086614173229" header="0.31496062992125984" footer="0.31496062992125984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AE2C-AB69-42A5-8544-9409157F9B8D}">
  <dimension ref="A3:E61"/>
  <sheetViews>
    <sheetView topLeftCell="A22" workbookViewId="0">
      <selection activeCell="B17" sqref="B17"/>
    </sheetView>
  </sheetViews>
  <sheetFormatPr defaultRowHeight="18.75"/>
  <cols>
    <col min="1" max="1" width="4" style="28" bestFit="1" customWidth="1"/>
    <col min="2" max="2" width="29.75" style="28" customWidth="1"/>
    <col min="3" max="16384" width="9" style="22"/>
  </cols>
  <sheetData>
    <row r="3" spans="1:5">
      <c r="A3" s="29">
        <f>ROW()-2</f>
        <v>1</v>
      </c>
      <c r="B3" s="29" t="s">
        <v>31</v>
      </c>
    </row>
    <row r="4" spans="1:5">
      <c r="A4" s="29">
        <f t="shared" ref="A4:A48" si="0">ROW()-2</f>
        <v>2</v>
      </c>
      <c r="B4" s="29" t="s">
        <v>32</v>
      </c>
    </row>
    <row r="5" spans="1:5">
      <c r="A5" s="29">
        <f t="shared" si="0"/>
        <v>3</v>
      </c>
      <c r="B5" s="29" t="s">
        <v>33</v>
      </c>
    </row>
    <row r="6" spans="1:5">
      <c r="A6" s="29">
        <f t="shared" si="0"/>
        <v>4</v>
      </c>
      <c r="B6" s="29" t="s">
        <v>34</v>
      </c>
    </row>
    <row r="7" spans="1:5">
      <c r="A7" s="29">
        <f t="shared" si="0"/>
        <v>5</v>
      </c>
      <c r="B7" s="29" t="s">
        <v>35</v>
      </c>
    </row>
    <row r="8" spans="1:5">
      <c r="A8" s="29">
        <f t="shared" si="0"/>
        <v>6</v>
      </c>
      <c r="B8" s="29" t="s">
        <v>36</v>
      </c>
      <c r="D8" s="23"/>
      <c r="E8" s="23"/>
    </row>
    <row r="9" spans="1:5">
      <c r="A9" s="29">
        <f t="shared" si="0"/>
        <v>7</v>
      </c>
      <c r="B9" s="29" t="s">
        <v>37</v>
      </c>
    </row>
    <row r="10" spans="1:5">
      <c r="A10" s="29">
        <f t="shared" si="0"/>
        <v>8</v>
      </c>
      <c r="B10" s="29" t="s">
        <v>38</v>
      </c>
    </row>
    <row r="11" spans="1:5">
      <c r="A11" s="29">
        <f t="shared" si="0"/>
        <v>9</v>
      </c>
      <c r="B11" s="29" t="s">
        <v>39</v>
      </c>
    </row>
    <row r="12" spans="1:5">
      <c r="A12" s="29">
        <f t="shared" si="0"/>
        <v>10</v>
      </c>
      <c r="B12" s="29" t="s">
        <v>40</v>
      </c>
    </row>
    <row r="13" spans="1:5">
      <c r="A13" s="29">
        <f t="shared" si="0"/>
        <v>11</v>
      </c>
      <c r="B13" s="31" t="s">
        <v>76</v>
      </c>
    </row>
    <row r="14" spans="1:5">
      <c r="A14" s="29">
        <f t="shared" si="0"/>
        <v>12</v>
      </c>
      <c r="B14" s="29" t="s">
        <v>41</v>
      </c>
    </row>
    <row r="15" spans="1:5">
      <c r="A15" s="29">
        <f t="shared" si="0"/>
        <v>13</v>
      </c>
      <c r="B15" s="29" t="s">
        <v>75</v>
      </c>
    </row>
    <row r="16" spans="1:5">
      <c r="A16" s="29">
        <f t="shared" si="0"/>
        <v>14</v>
      </c>
      <c r="B16" s="29" t="s">
        <v>42</v>
      </c>
    </row>
    <row r="17" spans="1:2">
      <c r="A17" s="29">
        <f t="shared" si="0"/>
        <v>15</v>
      </c>
      <c r="B17" s="29" t="s">
        <v>43</v>
      </c>
    </row>
    <row r="18" spans="1:2">
      <c r="A18" s="29">
        <f t="shared" si="0"/>
        <v>16</v>
      </c>
      <c r="B18" s="29" t="s">
        <v>44</v>
      </c>
    </row>
    <row r="19" spans="1:2">
      <c r="A19" s="29">
        <f t="shared" si="0"/>
        <v>17</v>
      </c>
      <c r="B19" s="29" t="s">
        <v>45</v>
      </c>
    </row>
    <row r="20" spans="1:2">
      <c r="A20" s="29">
        <f t="shared" si="0"/>
        <v>18</v>
      </c>
      <c r="B20" s="29" t="s">
        <v>46</v>
      </c>
    </row>
    <row r="21" spans="1:2">
      <c r="A21" s="29">
        <f t="shared" si="0"/>
        <v>19</v>
      </c>
      <c r="B21" s="29" t="s">
        <v>47</v>
      </c>
    </row>
    <row r="22" spans="1:2">
      <c r="A22" s="29">
        <f t="shared" si="0"/>
        <v>20</v>
      </c>
      <c r="B22" s="29" t="s">
        <v>48</v>
      </c>
    </row>
    <row r="23" spans="1:2">
      <c r="A23" s="29">
        <f t="shared" si="0"/>
        <v>21</v>
      </c>
      <c r="B23" s="29" t="s">
        <v>49</v>
      </c>
    </row>
    <row r="24" spans="1:2">
      <c r="A24" s="29">
        <f t="shared" si="0"/>
        <v>22</v>
      </c>
      <c r="B24" s="29" t="s">
        <v>50</v>
      </c>
    </row>
    <row r="25" spans="1:2">
      <c r="A25" s="29">
        <f t="shared" si="0"/>
        <v>23</v>
      </c>
      <c r="B25" s="29" t="s">
        <v>51</v>
      </c>
    </row>
    <row r="26" spans="1:2">
      <c r="A26" s="29">
        <f t="shared" si="0"/>
        <v>24</v>
      </c>
      <c r="B26" s="29" t="s">
        <v>52</v>
      </c>
    </row>
    <row r="27" spans="1:2">
      <c r="A27" s="29">
        <f t="shared" si="0"/>
        <v>25</v>
      </c>
      <c r="B27" s="29" t="s">
        <v>53</v>
      </c>
    </row>
    <row r="28" spans="1:2">
      <c r="A28" s="29">
        <f t="shared" si="0"/>
        <v>26</v>
      </c>
      <c r="B28" s="29" t="s">
        <v>54</v>
      </c>
    </row>
    <row r="29" spans="1:2">
      <c r="A29" s="29">
        <f t="shared" si="0"/>
        <v>27</v>
      </c>
      <c r="B29" s="29" t="s">
        <v>55</v>
      </c>
    </row>
    <row r="30" spans="1:2">
      <c r="A30" s="29">
        <f t="shared" si="0"/>
        <v>28</v>
      </c>
      <c r="B30" s="29" t="s">
        <v>56</v>
      </c>
    </row>
    <row r="31" spans="1:2">
      <c r="A31" s="29">
        <f t="shared" si="0"/>
        <v>29</v>
      </c>
      <c r="B31" s="29" t="s">
        <v>57</v>
      </c>
    </row>
    <row r="32" spans="1:2">
      <c r="A32" s="29">
        <f t="shared" si="0"/>
        <v>30</v>
      </c>
      <c r="B32" s="29" t="s">
        <v>58</v>
      </c>
    </row>
    <row r="33" spans="1:2">
      <c r="A33" s="29">
        <f t="shared" si="0"/>
        <v>31</v>
      </c>
      <c r="B33" s="29" t="s">
        <v>59</v>
      </c>
    </row>
    <row r="34" spans="1:2">
      <c r="A34" s="29">
        <f t="shared" si="0"/>
        <v>32</v>
      </c>
      <c r="B34" s="29" t="s">
        <v>60</v>
      </c>
    </row>
    <row r="35" spans="1:2">
      <c r="A35" s="29">
        <f t="shared" si="0"/>
        <v>33</v>
      </c>
      <c r="B35" s="29" t="s">
        <v>61</v>
      </c>
    </row>
    <row r="36" spans="1:2">
      <c r="A36" s="29">
        <f t="shared" si="0"/>
        <v>34</v>
      </c>
      <c r="B36" s="29" t="s">
        <v>62</v>
      </c>
    </row>
    <row r="37" spans="1:2">
      <c r="A37" s="29">
        <f t="shared" si="0"/>
        <v>35</v>
      </c>
      <c r="B37" s="29" t="s">
        <v>63</v>
      </c>
    </row>
    <row r="38" spans="1:2">
      <c r="A38" s="29">
        <f t="shared" si="0"/>
        <v>36</v>
      </c>
      <c r="B38" s="29" t="s">
        <v>64</v>
      </c>
    </row>
    <row r="39" spans="1:2">
      <c r="A39" s="29">
        <f t="shared" si="0"/>
        <v>37</v>
      </c>
      <c r="B39" s="29" t="s">
        <v>65</v>
      </c>
    </row>
    <row r="40" spans="1:2">
      <c r="A40" s="29">
        <f t="shared" si="0"/>
        <v>38</v>
      </c>
      <c r="B40" s="29" t="s">
        <v>66</v>
      </c>
    </row>
    <row r="41" spans="1:2">
      <c r="A41" s="29">
        <f t="shared" si="0"/>
        <v>39</v>
      </c>
      <c r="B41" s="29" t="s">
        <v>67</v>
      </c>
    </row>
    <row r="42" spans="1:2">
      <c r="A42" s="29">
        <f t="shared" si="0"/>
        <v>40</v>
      </c>
      <c r="B42" s="29" t="s">
        <v>68</v>
      </c>
    </row>
    <row r="43" spans="1:2">
      <c r="A43" s="29">
        <f t="shared" si="0"/>
        <v>41</v>
      </c>
      <c r="B43" s="29" t="s">
        <v>69</v>
      </c>
    </row>
    <row r="44" spans="1:2">
      <c r="A44" s="29">
        <f t="shared" si="0"/>
        <v>42</v>
      </c>
      <c r="B44" s="29" t="s">
        <v>70</v>
      </c>
    </row>
    <row r="45" spans="1:2">
      <c r="A45" s="29">
        <f t="shared" si="0"/>
        <v>43</v>
      </c>
      <c r="B45" s="29" t="s">
        <v>71</v>
      </c>
    </row>
    <row r="46" spans="1:2">
      <c r="A46" s="29">
        <f t="shared" si="0"/>
        <v>44</v>
      </c>
      <c r="B46" s="29" t="s">
        <v>72</v>
      </c>
    </row>
    <row r="47" spans="1:2">
      <c r="A47" s="29">
        <f t="shared" si="0"/>
        <v>45</v>
      </c>
      <c r="B47" s="29" t="s">
        <v>73</v>
      </c>
    </row>
    <row r="48" spans="1:2">
      <c r="A48" s="29">
        <f t="shared" si="0"/>
        <v>46</v>
      </c>
      <c r="B48" s="30" t="s">
        <v>74</v>
      </c>
    </row>
    <row r="49" spans="1:2">
      <c r="A49" s="25"/>
      <c r="B49" s="25"/>
    </row>
    <row r="50" spans="1:2">
      <c r="A50" s="25"/>
      <c r="B50" s="25"/>
    </row>
    <row r="51" spans="1:2">
      <c r="A51" s="25"/>
      <c r="B51" s="25"/>
    </row>
    <row r="52" spans="1:2">
      <c r="A52" s="25"/>
      <c r="B52" s="25"/>
    </row>
    <row r="53" spans="1:2">
      <c r="A53" s="26"/>
      <c r="B53" s="26"/>
    </row>
    <row r="54" spans="1:2">
      <c r="A54" s="26"/>
      <c r="B54" s="26"/>
    </row>
    <row r="55" spans="1:2">
      <c r="A55" s="26"/>
      <c r="B55" s="26"/>
    </row>
    <row r="56" spans="1:2">
      <c r="A56" s="26"/>
      <c r="B56" s="26"/>
    </row>
    <row r="57" spans="1:2">
      <c r="A57" s="26"/>
      <c r="B57" s="26"/>
    </row>
    <row r="58" spans="1:2">
      <c r="A58" s="26"/>
      <c r="B58" s="26"/>
    </row>
    <row r="59" spans="1:2">
      <c r="A59" s="26"/>
      <c r="B59" s="26"/>
    </row>
    <row r="60" spans="1:2">
      <c r="A60" s="26"/>
      <c r="B60" s="26"/>
    </row>
    <row r="61" spans="1:2">
      <c r="A61" s="27"/>
      <c r="B61" s="27"/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(国スポ用)状況報告書 </vt:lpstr>
      <vt:lpstr>Sheet1</vt:lpstr>
      <vt:lpstr>'(国スポ用)状況報告書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kenspo-04</dc:creator>
  <cp:lastModifiedBy>kenspo-04</cp:lastModifiedBy>
  <cp:lastPrinted>2025-09-11T00:40:27Z</cp:lastPrinted>
  <dcterms:created xsi:type="dcterms:W3CDTF">2024-06-24T02:13:00Z</dcterms:created>
  <dcterms:modified xsi:type="dcterms:W3CDTF">2025-09-11T01:55:07Z</dcterms:modified>
</cp:coreProperties>
</file>