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92.168.141.2\筒井\4.国スポ\第７８回国スポSAGA2024(R6)\2.監督会議資料\"/>
    </mc:Choice>
  </mc:AlternateContent>
  <xr:revisionPtr revIDLastSave="0" documentId="13_ncr:1_{92420936-8913-4A30-A29D-C673C33DCBCB}" xr6:coauthVersionLast="47" xr6:coauthVersionMax="47" xr10:uidLastSave="{00000000-0000-0000-0000-000000000000}"/>
  <bookViews>
    <workbookView xWindow="-120" yWindow="-120" windowWidth="29040" windowHeight="15720" xr2:uid="{4FF28381-47E5-4DBF-8FA1-967B11258CC7}"/>
  </bookViews>
  <sheets>
    <sheet name="団体用" sheetId="11" r:id="rId1"/>
    <sheet name="記入例 " sheetId="12" r:id="rId2"/>
    <sheet name="Sheet1" sheetId="13" state="hidden" r:id="rId3"/>
  </sheets>
  <definedNames>
    <definedName name="_xlnm.Print_Area" localSheetId="1">'記入例 '!$A$1:$O$49</definedName>
    <definedName name="_xlnm.Print_Area" localSheetId="0">団体用!$A$1:$O$47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11" l="1"/>
  <c r="N8" i="11" l="1"/>
  <c r="D43" i="11"/>
  <c r="N42" i="11" l="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L6" i="11"/>
  <c r="K6" i="11"/>
  <c r="J6" i="11"/>
  <c r="I6" i="11"/>
  <c r="M43" i="11" l="1"/>
  <c r="L43" i="11"/>
  <c r="K43" i="11"/>
  <c r="J43" i="11"/>
  <c r="I43" i="11"/>
  <c r="H43" i="11"/>
  <c r="G43" i="11"/>
  <c r="F43" i="11"/>
  <c r="E43" i="11"/>
  <c r="E6" i="11" s="1"/>
  <c r="F6" i="11" l="1"/>
  <c r="G6" i="11" s="1"/>
  <c r="H6" i="11" s="1"/>
  <c r="D7" i="13"/>
  <c r="L36" i="12" l="1"/>
  <c r="K36" i="12"/>
  <c r="J36" i="12"/>
  <c r="F36" i="12"/>
  <c r="L24" i="12"/>
  <c r="L26" i="12"/>
  <c r="L28" i="12"/>
  <c r="L30" i="12"/>
  <c r="L32" i="12"/>
  <c r="L33" i="12"/>
  <c r="K33" i="12"/>
  <c r="J33" i="12"/>
  <c r="I33" i="12"/>
  <c r="H33" i="12"/>
  <c r="G33" i="12"/>
  <c r="F33" i="12"/>
  <c r="E33" i="12"/>
  <c r="D33" i="12"/>
  <c r="A25" i="12"/>
  <c r="A27" i="12"/>
  <c r="A29" i="12"/>
  <c r="A31" i="12"/>
  <c r="E22" i="12"/>
  <c r="F22" i="12"/>
  <c r="G22" i="12"/>
  <c r="H22" i="12"/>
  <c r="I22" i="12"/>
  <c r="J22" i="12"/>
  <c r="K22" i="12"/>
  <c r="L8" i="12"/>
  <c r="L9" i="12"/>
  <c r="L10" i="12"/>
  <c r="L11" i="12"/>
  <c r="L12" i="12"/>
  <c r="L13" i="12"/>
  <c r="K13" i="12"/>
  <c r="J13" i="12"/>
  <c r="I13" i="12"/>
  <c r="H13" i="12"/>
  <c r="G13" i="12"/>
  <c r="F13" i="12"/>
  <c r="E13" i="12"/>
  <c r="D13" i="12"/>
  <c r="A9" i="12"/>
  <c r="A10" i="12"/>
  <c r="A11" i="12"/>
  <c r="A12" i="12"/>
  <c r="E6" i="12"/>
  <c r="F6" i="12"/>
  <c r="G6" i="12"/>
  <c r="H6" i="12"/>
  <c r="I6" i="12"/>
  <c r="J6" i="12"/>
  <c r="K6" i="12"/>
  <c r="N43" i="11"/>
  <c r="F46" i="11" s="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L46" i="11" l="1"/>
  <c r="K46"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kenspo-04</author>
  </authors>
  <commentList>
    <comment ref="L3" authorId="0" shapeId="0" xr:uid="{84D5A46F-F51B-4220-A5CF-CFA2CF98B926}">
      <text>
        <r>
          <rPr>
            <sz val="12"/>
            <color indexed="81"/>
            <rFont val="MS P ゴシック"/>
            <family val="3"/>
            <charset val="128"/>
          </rPr>
          <t>コピー貼付で
利用してください。</t>
        </r>
      </text>
    </comment>
    <comment ref="R3" authorId="0" shapeId="0" xr:uid="{B9F56710-B9F3-463F-9BA1-2FE4BC2D9018}">
      <text>
        <r>
          <rPr>
            <sz val="20"/>
            <color indexed="81"/>
            <rFont val="MS P ゴシック"/>
            <family val="3"/>
            <charset val="128"/>
          </rPr>
          <t xml:space="preserve">一人でも入力ミスがあると交通費の金額に支障が出ます。
提出する前に必ず入力間違い等が無いよう二重チェックするなり確認してから提出お願いします。
</t>
        </r>
      </text>
    </comment>
    <comment ref="D6" authorId="0" shapeId="0" xr:uid="{A29AC305-3AAB-4021-ADFC-B9BE5EFA5CAB}">
      <text>
        <r>
          <rPr>
            <sz val="9"/>
            <color indexed="81"/>
            <rFont val="MS P ゴシック"/>
            <family val="3"/>
            <charset val="128"/>
          </rPr>
          <t>〇(数字)/〇(数字)と半角で入力</t>
        </r>
      </text>
    </comment>
    <comment ref="E6" authorId="0" shapeId="0" xr:uid="{FDF6B866-4533-4093-9922-4EE3A322E006}">
      <text>
        <r>
          <rPr>
            <sz val="9"/>
            <color indexed="81"/>
            <rFont val="MS P ゴシック"/>
            <family val="3"/>
            <charset val="128"/>
          </rPr>
          <t>入力不可
〇を入力すれば表示されます。</t>
        </r>
      </text>
    </comment>
    <comment ref="D7" authorId="0" shapeId="0" xr:uid="{A3EBB9DF-19AD-480B-8A0D-4EEAEFA2C6C7}">
      <text>
        <r>
          <rPr>
            <sz val="10"/>
            <color indexed="81"/>
            <rFont val="MS P ゴシック"/>
            <family val="3"/>
            <charset val="128"/>
          </rPr>
          <t>出場日程を入力。
・公式練習
・監督会議
・1回戦、決勝など</t>
        </r>
        <r>
          <rPr>
            <b/>
            <sz val="9"/>
            <color indexed="81"/>
            <rFont val="MS P ゴシック"/>
            <family val="3"/>
            <charset val="128"/>
          </rPr>
          <t xml:space="preserve">
</t>
        </r>
      </text>
    </comment>
    <comment ref="C47" authorId="0" shapeId="0" xr:uid="{0543DF27-9F6F-439D-9A9D-3F8AE26A44D4}">
      <text>
        <r>
          <rPr>
            <sz val="12"/>
            <color indexed="81"/>
            <rFont val="MS P ゴシック"/>
            <family val="3"/>
            <charset val="128"/>
          </rPr>
          <t>下の図のように支給明細書に記載の金額を間違いがないよう入力してください。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kenspo-04</author>
  </authors>
  <commentList>
    <comment ref="C36" authorId="0" shapeId="0" xr:uid="{217654EC-5474-498C-A147-F9D90CC1A565}">
      <text>
        <r>
          <rPr>
            <sz val="12"/>
            <color indexed="81"/>
            <rFont val="MS P ゴシック"/>
            <family val="3"/>
            <charset val="128"/>
          </rPr>
          <t>明細書に記載の金額を間違いがないよう入力してください。</t>
        </r>
      </text>
    </comment>
  </commentList>
</comments>
</file>

<file path=xl/sharedStrings.xml><?xml version="1.0" encoding="utf-8"?>
<sst xmlns="http://schemas.openxmlformats.org/spreadsheetml/2006/main" count="208" uniqueCount="72">
  <si>
    <t>国民スポーツ大会派遣事業</t>
    <rPh sb="10" eb="12">
      <t>ジギョウ</t>
    </rPh>
    <phoneticPr fontId="4"/>
  </si>
  <si>
    <t>（団体用）</t>
    <rPh sb="1" eb="4">
      <t>ダンタイヨウ</t>
    </rPh>
    <phoneticPr fontId="4"/>
  </si>
  <si>
    <t>競技名：</t>
    <rPh sb="0" eb="2">
      <t>キョウギ</t>
    </rPh>
    <phoneticPr fontId="10"/>
  </si>
  <si>
    <t>なし</t>
    <phoneticPr fontId="4"/>
  </si>
  <si>
    <t>宿泊日</t>
    <phoneticPr fontId="4"/>
  </si>
  <si>
    <t>日帰り</t>
    <phoneticPr fontId="4"/>
  </si>
  <si>
    <t>監督</t>
    <rPh sb="0" eb="2">
      <t>カントク</t>
    </rPh>
    <phoneticPr fontId="4"/>
  </si>
  <si>
    <t>種　別：</t>
    <rPh sb="0" eb="1">
      <t>シュ</t>
    </rPh>
    <rPh sb="2" eb="3">
      <t>ベツ</t>
    </rPh>
    <phoneticPr fontId="4"/>
  </si>
  <si>
    <t>-</t>
    <phoneticPr fontId="4"/>
  </si>
  <si>
    <t>●</t>
    <phoneticPr fontId="4"/>
  </si>
  <si>
    <t>〇</t>
    <phoneticPr fontId="4"/>
  </si>
  <si>
    <t>選手</t>
    <rPh sb="0" eb="2">
      <t>センシュ</t>
    </rPh>
    <phoneticPr fontId="4"/>
  </si>
  <si>
    <t>コーチ</t>
    <phoneticPr fontId="4"/>
  </si>
  <si>
    <t>No.</t>
    <phoneticPr fontId="4"/>
  </si>
  <si>
    <t>区分</t>
    <rPh sb="0" eb="2">
      <t>クブン</t>
    </rPh>
    <phoneticPr fontId="4"/>
  </si>
  <si>
    <t>氏名</t>
    <rPh sb="0" eb="2">
      <t>シメイ</t>
    </rPh>
    <phoneticPr fontId="10"/>
  </si>
  <si>
    <t>日数</t>
    <rPh sb="0" eb="2">
      <t>ニッスウ</t>
    </rPh>
    <phoneticPr fontId="4"/>
  </si>
  <si>
    <t>備考</t>
    <rPh sb="0" eb="2">
      <t>ビコウ</t>
    </rPh>
    <phoneticPr fontId="4"/>
  </si>
  <si>
    <t>トレーナー</t>
    <phoneticPr fontId="4"/>
  </si>
  <si>
    <t>計</t>
    <rPh sb="0" eb="1">
      <t>ケイ</t>
    </rPh>
    <phoneticPr fontId="4"/>
  </si>
  <si>
    <t>合計（延べ）</t>
    <rPh sb="0" eb="2">
      <t>ゴウケイ</t>
    </rPh>
    <rPh sb="3" eb="4">
      <t>ノ</t>
    </rPh>
    <phoneticPr fontId="4"/>
  </si>
  <si>
    <t>期間中交通費</t>
    <rPh sb="0" eb="6">
      <t>キカンチュウコウツウヒ</t>
    </rPh>
    <phoneticPr fontId="4"/>
  </si>
  <si>
    <t>既支給額</t>
    <rPh sb="0" eb="1">
      <t>スデ</t>
    </rPh>
    <rPh sb="1" eb="4">
      <t>シキュウガク</t>
    </rPh>
    <phoneticPr fontId="4"/>
  </si>
  <si>
    <t>精算額</t>
    <rPh sb="0" eb="2">
      <t>セイサン</t>
    </rPh>
    <rPh sb="2" eb="3">
      <t>ガク</t>
    </rPh>
    <phoneticPr fontId="4"/>
  </si>
  <si>
    <t>（団体用）</t>
    <rPh sb="1" eb="3">
      <t>ダンタイ</t>
    </rPh>
    <rPh sb="3" eb="4">
      <t>ヨウ</t>
    </rPh>
    <phoneticPr fontId="4"/>
  </si>
  <si>
    <t>〇〇競技</t>
    <rPh sb="0" eb="4">
      <t>マルマルキョウギ</t>
    </rPh>
    <phoneticPr fontId="4"/>
  </si>
  <si>
    <t>成年男子</t>
    <rPh sb="0" eb="4">
      <t>セイネンダンシ</t>
    </rPh>
    <phoneticPr fontId="4"/>
  </si>
  <si>
    <t>公式練習</t>
    <rPh sb="0" eb="4">
      <t>コウシキレンシュウ</t>
    </rPh>
    <phoneticPr fontId="4"/>
  </si>
  <si>
    <t>監督会議</t>
    <rPh sb="0" eb="4">
      <t>カントクカイギ</t>
    </rPh>
    <phoneticPr fontId="4"/>
  </si>
  <si>
    <t>1回戦</t>
    <rPh sb="1" eb="3">
      <t>カイセン</t>
    </rPh>
    <phoneticPr fontId="4"/>
  </si>
  <si>
    <t>2回戦</t>
    <rPh sb="1" eb="3">
      <t>カイセン</t>
    </rPh>
    <phoneticPr fontId="4"/>
  </si>
  <si>
    <t>準々決勝</t>
    <rPh sb="0" eb="4">
      <t>ジュンジュンケッショウ</t>
    </rPh>
    <phoneticPr fontId="4"/>
  </si>
  <si>
    <t>△△　△△</t>
    <phoneticPr fontId="4"/>
  </si>
  <si>
    <t>〇</t>
  </si>
  <si>
    <t>□□　□□</t>
    <phoneticPr fontId="4"/>
  </si>
  <si>
    <t>□□　□□</t>
  </si>
  <si>
    <t>コーチ</t>
  </si>
  <si>
    <t>トレーナー</t>
  </si>
  <si>
    <t>●</t>
  </si>
  <si>
    <t>（個人種目用）</t>
    <rPh sb="1" eb="3">
      <t>コジン</t>
    </rPh>
    <rPh sb="3" eb="5">
      <t>シュモク</t>
    </rPh>
    <rPh sb="5" eb="6">
      <t>ヨウ</t>
    </rPh>
    <phoneticPr fontId="4"/>
  </si>
  <si>
    <t>●●競技</t>
    <rPh sb="2" eb="4">
      <t>キョウギ</t>
    </rPh>
    <phoneticPr fontId="4"/>
  </si>
  <si>
    <t>成男、少男</t>
    <rPh sb="0" eb="2">
      <t>セイダン</t>
    </rPh>
    <rPh sb="3" eb="5">
      <t>ショウダン</t>
    </rPh>
    <phoneticPr fontId="4"/>
  </si>
  <si>
    <t>競技日</t>
    <rPh sb="0" eb="3">
      <t>キョウギビ</t>
    </rPh>
    <phoneticPr fontId="4"/>
  </si>
  <si>
    <t>予選</t>
    <rPh sb="0" eb="2">
      <t>ヨセン</t>
    </rPh>
    <phoneticPr fontId="4"/>
  </si>
  <si>
    <t>決勝</t>
    <rPh sb="0" eb="2">
      <t>ケッショウ</t>
    </rPh>
    <phoneticPr fontId="4"/>
  </si>
  <si>
    <t>成男</t>
    <rPh sb="0" eb="2">
      <t>セイダン</t>
    </rPh>
    <phoneticPr fontId="4"/>
  </si>
  <si>
    <t>100m</t>
    <phoneticPr fontId="4"/>
  </si>
  <si>
    <t>検診・計量</t>
    <rPh sb="0" eb="2">
      <t>ケンシン</t>
    </rPh>
    <rPh sb="3" eb="5">
      <t>ケイリョウ</t>
    </rPh>
    <phoneticPr fontId="4"/>
  </si>
  <si>
    <t>少男</t>
    <rPh sb="0" eb="2">
      <t>ショウダン</t>
    </rPh>
    <phoneticPr fontId="4"/>
  </si>
  <si>
    <t>60㎏級</t>
    <phoneticPr fontId="4"/>
  </si>
  <si>
    <t>日数計</t>
    <rPh sb="2" eb="3">
      <t>ケイ</t>
    </rPh>
    <phoneticPr fontId="4"/>
  </si>
  <si>
    <t>選手団出場参加状況報告書</t>
  </si>
  <si>
    <t>内、航空賃代</t>
  </si>
  <si>
    <t>【 支 給 額 内 訳 】</t>
    <rPh sb="2" eb="3">
      <t>シ</t>
    </rPh>
    <rPh sb="4" eb="5">
      <t>キュウ</t>
    </rPh>
    <rPh sb="6" eb="7">
      <t>ガク</t>
    </rPh>
    <rPh sb="8" eb="9">
      <t>ナイ</t>
    </rPh>
    <rPh sb="10" eb="11">
      <t>ヤク</t>
    </rPh>
    <phoneticPr fontId="4"/>
  </si>
  <si>
    <t>金額</t>
    <rPh sb="0" eb="2">
      <t>キンガク</t>
    </rPh>
    <phoneticPr fontId="4"/>
  </si>
  <si>
    <t>↓精算対象</t>
    <rPh sb="1" eb="3">
      <t>セイサン</t>
    </rPh>
    <rPh sb="3" eb="5">
      <t>タイショウ</t>
    </rPh>
    <phoneticPr fontId="4"/>
  </si>
  <si>
    <t>往 復 交 通 費</t>
    <rPh sb="0" eb="1">
      <t>オウ</t>
    </rPh>
    <rPh sb="2" eb="3">
      <t>フク</t>
    </rPh>
    <rPh sb="4" eb="5">
      <t>コウ</t>
    </rPh>
    <rPh sb="6" eb="7">
      <t>ツウ</t>
    </rPh>
    <rPh sb="8" eb="9">
      <t>ヒ</t>
    </rPh>
    <phoneticPr fontId="4"/>
  </si>
  <si>
    <t>期 間 中 交 通 費</t>
    <rPh sb="0" eb="1">
      <t>キ</t>
    </rPh>
    <rPh sb="2" eb="3">
      <t>アイダ</t>
    </rPh>
    <rPh sb="4" eb="5">
      <t>ナカ</t>
    </rPh>
    <rPh sb="6" eb="7">
      <t>コウ</t>
    </rPh>
    <rPh sb="8" eb="9">
      <t>ツウ</t>
    </rPh>
    <rPh sb="10" eb="11">
      <t>ヒ</t>
    </rPh>
    <phoneticPr fontId="4"/>
  </si>
  <si>
    <t>宿　　泊　　料</t>
    <rPh sb="0" eb="1">
      <t>シュク</t>
    </rPh>
    <rPh sb="3" eb="4">
      <t>ハク</t>
    </rPh>
    <rPh sb="6" eb="7">
      <t>リョウ</t>
    </rPh>
    <phoneticPr fontId="4"/>
  </si>
  <si>
    <t>ユニフォーム補助</t>
    <rPh sb="6" eb="8">
      <t>ホジョ</t>
    </rPh>
    <phoneticPr fontId="4"/>
  </si>
  <si>
    <t>〇/△,△,△</t>
    <phoneticPr fontId="4"/>
  </si>
  <si>
    <t>派　遣　費　総　額</t>
    <rPh sb="0" eb="1">
      <t>ハ</t>
    </rPh>
    <rPh sb="2" eb="3">
      <t>ケン</t>
    </rPh>
    <rPh sb="4" eb="5">
      <t>ヒ</t>
    </rPh>
    <rPh sb="6" eb="7">
      <t>ソウ</t>
    </rPh>
    <rPh sb="8" eb="9">
      <t>ガク</t>
    </rPh>
    <phoneticPr fontId="4"/>
  </si>
  <si>
    <t>〇〇〇,〇〇〇</t>
  </si>
  <si>
    <t>〇〇〇,〇〇〇</t>
    <phoneticPr fontId="4"/>
  </si>
  <si>
    <t>〇〇,〇〇〇</t>
    <phoneticPr fontId="4"/>
  </si>
  <si>
    <t>〇〇,〇〇〇円</t>
    <rPh sb="6" eb="7">
      <t>エン</t>
    </rPh>
    <phoneticPr fontId="4"/>
  </si>
  <si>
    <t>〇日分</t>
    <rPh sb="1" eb="3">
      <t>ニチブン</t>
    </rPh>
    <phoneticPr fontId="4"/>
  </si>
  <si>
    <t>＠2,000×</t>
    <phoneticPr fontId="4"/>
  </si>
  <si>
    <t>＠10,000×</t>
    <phoneticPr fontId="4"/>
  </si>
  <si>
    <t>〇泊</t>
    <rPh sb="1" eb="2">
      <t>ハク</t>
    </rPh>
    <phoneticPr fontId="4"/>
  </si>
  <si>
    <t>①</t>
    <phoneticPr fontId="4"/>
  </si>
  <si>
    <t xml:space="preserve"> /　（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</si>
</sst>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第&quot;##&quot;回&quot;"/>
    <numFmt numFmtId="177" formatCode="m/d\ \(aaa\)"/>
    <numFmt numFmtId="178" formatCode="#,##0&quot;日&quot;"/>
    <numFmt numFmtId="179" formatCode="#,##0&quot;泊&quot;"/>
    <numFmt numFmtId="180" formatCode="#,##0&quot;　円&quot;;[Red]\-#,##0&quot;円&quot;"/>
    <numFmt numFmtId="181" formatCode="#,##0;#,##0"/>
    <numFmt numFmtId="182" formatCode="&quot;（泊数&quot;\ #,###\ &quot;泊）&quot;"/>
    <numFmt numFmtId="183" formatCode="\ &quot;@&quot;#,##0\ &quot;　×&quot;"/>
    <numFmt numFmtId="184" formatCode="###&quot;日分&quot;"/>
    <numFmt numFmtId="185" formatCode="###&quot;泊&quot;"/>
    <numFmt numFmtId="186" formatCode="#,###&quot;名&quot;"/>
  </numFmts>
  <fonts count="34">
    <font>
      <sz val="11"/>
      <name val="ＭＳ Ｐゴシック"/>
      <family val="3"/>
      <charset val="128"/>
    </font>
    <font>
      <sz val="11"/>
      <color theme="1"/>
      <name val="游ゴシック"/>
      <family val="2"/>
      <scheme val="minor"/>
    </font>
    <font>
      <sz val="11"/>
      <color theme="1"/>
      <name val="ＭＳ Ｐ明朝"/>
      <family val="1"/>
      <charset val="128"/>
    </font>
    <font>
      <sz val="14"/>
      <color theme="1"/>
      <name val="ＭＳ Ｐ明朝"/>
      <family val="1"/>
      <charset val="128"/>
    </font>
    <font>
      <sz val="6"/>
      <name val="ＭＳ Ｐゴシック"/>
      <family val="3"/>
      <charset val="128"/>
    </font>
    <font>
      <sz val="16"/>
      <color theme="1"/>
      <name val="ＭＳ Ｐ明朝"/>
      <family val="1"/>
      <charset val="128"/>
    </font>
    <font>
      <b/>
      <sz val="16"/>
      <color theme="1"/>
      <name val="ＭＳ Ｐ明朝"/>
      <family val="1"/>
      <charset val="128"/>
    </font>
    <font>
      <b/>
      <sz val="14"/>
      <name val="ＭＳ Ｐ明朝"/>
      <family val="1"/>
      <charset val="128"/>
    </font>
    <font>
      <sz val="14"/>
      <name val="ＭＳ Ｐ明朝"/>
      <family val="1"/>
      <charset val="128"/>
    </font>
    <font>
      <sz val="11"/>
      <name val="ＭＳ Ｐゴシック"/>
      <family val="3"/>
      <charset val="128"/>
    </font>
    <font>
      <sz val="6"/>
      <name val="ＭＳ Ｐ明朝"/>
      <family val="1"/>
      <charset val="128"/>
    </font>
    <font>
      <sz val="12"/>
      <color theme="1"/>
      <name val="ＭＳ Ｐ明朝"/>
      <family val="1"/>
      <charset val="128"/>
    </font>
    <font>
      <b/>
      <sz val="12"/>
      <name val="ＭＳ Ｐ明朝"/>
      <family val="1"/>
      <charset val="128"/>
    </font>
    <font>
      <sz val="11"/>
      <color rgb="FF000000"/>
      <name val="ＭＳ Ｐ明朝"/>
      <family val="1"/>
      <charset val="128"/>
    </font>
    <font>
      <b/>
      <sz val="16"/>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10"/>
      <color theme="1"/>
      <name val="ＭＳ Ｐ明朝"/>
      <family val="1"/>
      <charset val="128"/>
    </font>
    <font>
      <sz val="10"/>
      <color indexed="81"/>
      <name val="MS P ゴシック"/>
      <family val="3"/>
      <charset val="128"/>
    </font>
    <font>
      <b/>
      <sz val="9"/>
      <color indexed="81"/>
      <name val="MS P ゴシック"/>
      <family val="3"/>
      <charset val="128"/>
    </font>
    <font>
      <sz val="12"/>
      <color theme="1"/>
      <name val="游ゴシック"/>
      <family val="2"/>
      <scheme val="minor"/>
    </font>
    <font>
      <b/>
      <sz val="12"/>
      <name val="ＭＳ Ｐゴシック"/>
      <family val="3"/>
      <charset val="128"/>
    </font>
    <font>
      <b/>
      <sz val="16"/>
      <name val="ＭＳ Ｐゴシック"/>
      <family val="3"/>
      <charset val="128"/>
    </font>
    <font>
      <sz val="12"/>
      <color theme="1"/>
      <name val="游ゴシック"/>
      <family val="2"/>
      <charset val="128"/>
      <scheme val="minor"/>
    </font>
    <font>
      <sz val="11"/>
      <color theme="1"/>
      <name val="ＭＳ 明朝"/>
      <family val="1"/>
      <charset val="128"/>
    </font>
    <font>
      <sz val="10"/>
      <color theme="1"/>
      <name val="ＭＳ 明朝"/>
      <family val="1"/>
      <charset val="128"/>
    </font>
    <font>
      <sz val="20"/>
      <color indexed="81"/>
      <name val="MS P ゴシック"/>
      <family val="3"/>
      <charset val="128"/>
    </font>
    <font>
      <b/>
      <sz val="12"/>
      <color theme="1"/>
      <name val="ＭＳ Ｐ明朝"/>
      <family val="1"/>
      <charset val="128"/>
    </font>
    <font>
      <sz val="12"/>
      <color indexed="81"/>
      <name val="MS P ゴシック"/>
      <family val="3"/>
      <charset val="128"/>
    </font>
    <font>
      <sz val="12"/>
      <name val="ＭＳ Ｐ明朝"/>
      <family val="1"/>
      <charset val="128"/>
    </font>
    <font>
      <sz val="8"/>
      <name val="ＭＳ Ｐ明朝"/>
      <family val="1"/>
      <charset val="128"/>
    </font>
    <font>
      <b/>
      <sz val="9"/>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thin">
        <color indexed="64"/>
      </top>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xf numFmtId="3" fontId="15" fillId="0" borderId="0">
      <alignment vertical="center"/>
    </xf>
  </cellStyleXfs>
  <cellXfs count="177">
    <xf numFmtId="0" fontId="0" fillId="0" borderId="0" xfId="0">
      <alignment vertical="center"/>
    </xf>
    <xf numFmtId="0" fontId="2" fillId="0" borderId="0" xfId="2" applyFont="1" applyAlignment="1" applyProtection="1">
      <alignment vertical="center"/>
      <protection locked="0"/>
    </xf>
    <xf numFmtId="0" fontId="3" fillId="0" borderId="0" xfId="2" applyFont="1" applyAlignment="1" applyProtection="1">
      <alignment vertical="center"/>
      <protection locked="0"/>
    </xf>
    <xf numFmtId="0" fontId="5" fillId="0" borderId="0" xfId="2" applyFont="1" applyAlignment="1" applyProtection="1">
      <alignment vertical="center"/>
      <protection locked="0"/>
    </xf>
    <xf numFmtId="0" fontId="6" fillId="0" borderId="0" xfId="2" applyFont="1" applyAlignment="1" applyProtection="1">
      <alignment vertical="center"/>
      <protection locked="0"/>
    </xf>
    <xf numFmtId="0" fontId="7" fillId="0" borderId="0" xfId="2" applyFont="1" applyAlignment="1" applyProtection="1">
      <alignment vertical="center"/>
      <protection locked="0"/>
    </xf>
    <xf numFmtId="0" fontId="8" fillId="0" borderId="0" xfId="2" applyFont="1" applyAlignment="1" applyProtection="1">
      <alignment horizontal="right" vertical="center"/>
      <protection locked="0"/>
    </xf>
    <xf numFmtId="0" fontId="8" fillId="0" borderId="0" xfId="0" applyFont="1">
      <alignment vertical="center"/>
    </xf>
    <xf numFmtId="0" fontId="2" fillId="0" borderId="0" xfId="2" applyFont="1" applyAlignment="1" applyProtection="1">
      <alignment horizontal="right" vertical="center"/>
      <protection locked="0"/>
    </xf>
    <xf numFmtId="0" fontId="11" fillId="0" borderId="0" xfId="2" applyFont="1" applyAlignment="1" applyProtection="1">
      <alignment vertical="center"/>
      <protection locked="0"/>
    </xf>
    <xf numFmtId="0" fontId="12" fillId="0" borderId="0" xfId="2" applyFont="1" applyAlignment="1" applyProtection="1">
      <alignment vertical="center"/>
      <protection locked="0"/>
    </xf>
    <xf numFmtId="0" fontId="2" fillId="0" borderId="2" xfId="2" applyFont="1" applyBorder="1" applyAlignment="1" applyProtection="1">
      <alignment horizontal="center" vertical="center"/>
      <protection locked="0"/>
    </xf>
    <xf numFmtId="0" fontId="14" fillId="0" borderId="0" xfId="2" applyFont="1" applyAlignment="1" applyProtection="1">
      <alignment vertical="center"/>
      <protection locked="0"/>
    </xf>
    <xf numFmtId="0" fontId="2" fillId="0" borderId="0" xfId="2" applyFont="1" applyAlignment="1" applyProtection="1">
      <alignment vertical="center" shrinkToFit="1"/>
      <protection locked="0"/>
    </xf>
    <xf numFmtId="0" fontId="2" fillId="0" borderId="0" xfId="2" applyFont="1" applyProtection="1">
      <protection locked="0"/>
    </xf>
    <xf numFmtId="0" fontId="11" fillId="0" borderId="0" xfId="0" applyFont="1">
      <alignment vertical="center"/>
    </xf>
    <xf numFmtId="0" fontId="15" fillId="0" borderId="0" xfId="2" applyFont="1" applyAlignment="1" applyProtection="1">
      <alignment horizontal="right" vertical="center"/>
      <protection locked="0"/>
    </xf>
    <xf numFmtId="0" fontId="2" fillId="0" borderId="0" xfId="2" quotePrefix="1" applyFont="1" applyAlignment="1" applyProtection="1">
      <alignment vertical="center" wrapText="1"/>
      <protection locked="0"/>
    </xf>
    <xf numFmtId="0" fontId="2" fillId="0" borderId="0" xfId="2" applyFont="1" applyAlignment="1" applyProtection="1">
      <alignment horizontal="center" vertical="center" wrapText="1"/>
      <protection locked="0"/>
    </xf>
    <xf numFmtId="0" fontId="15" fillId="0" borderId="0" xfId="0" applyFont="1">
      <alignment vertical="center"/>
    </xf>
    <xf numFmtId="3" fontId="15" fillId="0" borderId="3" xfId="3" applyBorder="1" applyAlignment="1">
      <alignment horizontal="center" vertical="center"/>
    </xf>
    <xf numFmtId="177" fontId="16" fillId="0" borderId="4" xfId="3" applyNumberFormat="1" applyFont="1" applyBorder="1" applyAlignment="1">
      <alignment horizontal="center" vertical="center" shrinkToFit="1"/>
    </xf>
    <xf numFmtId="3" fontId="17" fillId="0" borderId="5" xfId="3" applyFont="1" applyBorder="1" applyAlignment="1">
      <alignment horizontal="center"/>
    </xf>
    <xf numFmtId="0" fontId="18" fillId="0" borderId="2" xfId="2" applyFont="1" applyBorder="1" applyAlignment="1" applyProtection="1">
      <alignment horizontal="center" vertical="center" shrinkToFit="1"/>
      <protection locked="0"/>
    </xf>
    <xf numFmtId="0" fontId="17" fillId="0" borderId="2" xfId="2" applyFont="1" applyBorder="1" applyAlignment="1" applyProtection="1">
      <alignment horizontal="center" vertical="center" shrinkToFit="1"/>
      <protection locked="0"/>
    </xf>
    <xf numFmtId="3" fontId="17" fillId="0" borderId="4" xfId="3" applyFont="1" applyBorder="1" applyAlignment="1" applyProtection="1">
      <alignment horizontal="center" vertical="center" shrinkToFit="1"/>
      <protection locked="0"/>
    </xf>
    <xf numFmtId="3" fontId="17" fillId="0" borderId="8" xfId="3" applyFont="1" applyBorder="1" applyAlignment="1">
      <alignment horizontal="center" vertical="top"/>
    </xf>
    <xf numFmtId="3" fontId="15" fillId="0" borderId="0" xfId="3" applyAlignment="1" applyProtection="1">
      <alignment horizontal="center" vertical="center"/>
      <protection locked="0"/>
    </xf>
    <xf numFmtId="0" fontId="2" fillId="0" borderId="2" xfId="2" applyFont="1" applyBorder="1" applyAlignment="1" applyProtection="1">
      <alignment horizontal="center" vertical="center" shrinkToFit="1"/>
      <protection locked="0"/>
    </xf>
    <xf numFmtId="3" fontId="15" fillId="0" borderId="2" xfId="3" applyBorder="1" applyAlignment="1" applyProtection="1">
      <alignment horizontal="center" vertical="center" shrinkToFit="1"/>
      <protection locked="0"/>
    </xf>
    <xf numFmtId="3" fontId="15" fillId="0" borderId="2" xfId="3" applyBorder="1" applyAlignment="1" applyProtection="1">
      <alignment vertical="center" shrinkToFit="1"/>
      <protection locked="0"/>
    </xf>
    <xf numFmtId="3" fontId="15" fillId="0" borderId="4" xfId="3" applyBorder="1" applyAlignment="1">
      <alignment horizontal="center" vertical="center" shrinkToFit="1"/>
    </xf>
    <xf numFmtId="3" fontId="16" fillId="0" borderId="4" xfId="3" applyFont="1" applyBorder="1" applyAlignment="1" applyProtection="1">
      <alignment vertical="center" shrinkToFit="1"/>
      <protection locked="0"/>
    </xf>
    <xf numFmtId="178" fontId="17" fillId="0" borderId="10" xfId="3" applyNumberFormat="1" applyFont="1" applyBorder="1" applyAlignment="1" applyProtection="1">
      <alignment horizontal="center" vertical="center" shrinkToFit="1"/>
      <protection locked="0"/>
    </xf>
    <xf numFmtId="0" fontId="2" fillId="0" borderId="11" xfId="2" applyFont="1" applyBorder="1" applyProtection="1">
      <protection locked="0"/>
    </xf>
    <xf numFmtId="0" fontId="2" fillId="0" borderId="0" xfId="0"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3" fontId="15" fillId="0" borderId="4" xfId="3" applyBorder="1" applyAlignment="1" applyProtection="1">
      <alignment horizontal="center" vertical="center" shrinkToFit="1"/>
      <protection locked="0"/>
    </xf>
    <xf numFmtId="3" fontId="15" fillId="0" borderId="0" xfId="3" applyAlignment="1">
      <alignment horizontal="center" vertical="center"/>
    </xf>
    <xf numFmtId="178" fontId="15" fillId="0" borderId="12" xfId="3" applyNumberFormat="1" applyBorder="1" applyAlignment="1" applyProtection="1">
      <alignment horizontal="center" vertical="center" shrinkToFit="1"/>
      <protection locked="0"/>
    </xf>
    <xf numFmtId="0" fontId="2" fillId="0" borderId="0" xfId="0" applyFont="1">
      <alignment vertical="center"/>
    </xf>
    <xf numFmtId="0" fontId="15" fillId="0" borderId="0" xfId="2" applyFont="1" applyAlignment="1" applyProtection="1">
      <alignment vertical="center"/>
      <protection locked="0"/>
    </xf>
    <xf numFmtId="0" fontId="21" fillId="0" borderId="0" xfId="2" applyFont="1" applyAlignment="1" applyProtection="1">
      <alignment vertical="center"/>
      <protection locked="0"/>
    </xf>
    <xf numFmtId="0" fontId="22" fillId="0" borderId="0" xfId="2" applyFont="1" applyAlignment="1" applyProtection="1">
      <alignment vertical="center"/>
      <protection locked="0"/>
    </xf>
    <xf numFmtId="0" fontId="23" fillId="0" borderId="0" xfId="2" applyFont="1" applyAlignment="1" applyProtection="1">
      <alignment vertical="center"/>
      <protection locked="0"/>
    </xf>
    <xf numFmtId="0" fontId="24" fillId="0" borderId="0" xfId="0" applyFont="1">
      <alignment vertical="center"/>
    </xf>
    <xf numFmtId="0" fontId="25" fillId="0" borderId="0" xfId="2" applyFont="1" applyAlignment="1" applyProtection="1">
      <alignment horizontal="right" vertical="center"/>
      <protection locked="0"/>
    </xf>
    <xf numFmtId="0" fontId="1" fillId="0" borderId="0" xfId="2" applyAlignment="1" applyProtection="1">
      <alignment vertical="center" shrinkToFit="1"/>
      <protection locked="0"/>
    </xf>
    <xf numFmtId="0" fontId="1" fillId="0" borderId="0" xfId="2" applyProtection="1">
      <protection locked="0"/>
    </xf>
    <xf numFmtId="0" fontId="1" fillId="0" borderId="0" xfId="2" applyAlignment="1" applyProtection="1">
      <alignment vertical="center"/>
      <protection locked="0"/>
    </xf>
    <xf numFmtId="0" fontId="25" fillId="0" borderId="3" xfId="2" applyFont="1" applyBorder="1" applyAlignment="1">
      <alignment horizontal="center" vertical="center" shrinkToFit="1"/>
    </xf>
    <xf numFmtId="0" fontId="1" fillId="0" borderId="3" xfId="2" applyBorder="1" applyAlignment="1" applyProtection="1">
      <alignment horizontal="center" vertical="center"/>
      <protection locked="0"/>
    </xf>
    <xf numFmtId="3" fontId="15" fillId="0" borderId="5" xfId="3" applyBorder="1" applyAlignment="1">
      <alignment horizontal="center" vertical="center"/>
    </xf>
    <xf numFmtId="177" fontId="16" fillId="0" borderId="11" xfId="3" applyNumberFormat="1" applyFont="1" applyBorder="1" applyAlignment="1">
      <alignment horizontal="center" vertical="center" shrinkToFit="1"/>
    </xf>
    <xf numFmtId="3" fontId="16" fillId="0" borderId="15" xfId="3" applyFont="1" applyBorder="1" applyAlignment="1" applyProtection="1">
      <alignment vertical="center" shrinkToFit="1"/>
      <protection locked="0"/>
    </xf>
    <xf numFmtId="179" fontId="15" fillId="0" borderId="16" xfId="3" applyNumberFormat="1" applyBorder="1" applyAlignment="1" applyProtection="1">
      <alignment horizontal="center" vertical="center" shrinkToFit="1"/>
      <protection locked="0"/>
    </xf>
    <xf numFmtId="3" fontId="15" fillId="0" borderId="6" xfId="3" applyBorder="1" applyAlignment="1" applyProtection="1">
      <alignment horizontal="center" vertical="center" shrinkToFit="1"/>
      <protection locked="0"/>
    </xf>
    <xf numFmtId="3" fontId="15" fillId="0" borderId="17" xfId="3" applyBorder="1" applyAlignment="1">
      <alignment horizontal="center" vertical="center" shrinkToFit="1"/>
    </xf>
    <xf numFmtId="3" fontId="16" fillId="0" borderId="18" xfId="3" applyFont="1" applyBorder="1" applyAlignment="1" applyProtection="1">
      <alignment vertical="center" shrinkToFit="1"/>
      <protection locked="0"/>
    </xf>
    <xf numFmtId="3" fontId="15" fillId="0" borderId="9" xfId="3"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176" fontId="11" fillId="0" borderId="0" xfId="2" applyNumberFormat="1" applyFont="1" applyAlignment="1" applyProtection="1">
      <alignment horizontal="right" vertical="center"/>
      <protection locked="0"/>
    </xf>
    <xf numFmtId="0" fontId="2" fillId="0" borderId="0" xfId="2" applyFont="1" applyAlignment="1" applyProtection="1">
      <alignment horizontal="center" vertical="center"/>
      <protection locked="0"/>
    </xf>
    <xf numFmtId="0" fontId="2" fillId="0" borderId="0" xfId="2" applyFont="1" applyAlignment="1" applyProtection="1">
      <alignment horizontal="center" vertical="center" shrinkToFit="1"/>
      <protection locked="0"/>
    </xf>
    <xf numFmtId="3" fontId="15" fillId="0" borderId="0" xfId="3" applyAlignment="1" applyProtection="1">
      <alignment horizontal="center" vertical="center" shrinkToFit="1"/>
      <protection locked="0"/>
    </xf>
    <xf numFmtId="178" fontId="15" fillId="0" borderId="0" xfId="3" applyNumberFormat="1" applyAlignment="1" applyProtection="1">
      <alignment horizontal="center" vertical="center" shrinkToFit="1"/>
      <protection locked="0"/>
    </xf>
    <xf numFmtId="3" fontId="17" fillId="0" borderId="3" xfId="3" applyFont="1" applyBorder="1" applyAlignment="1" applyProtection="1">
      <alignment horizontal="center" vertical="center" shrinkToFit="1"/>
      <protection locked="0"/>
    </xf>
    <xf numFmtId="3" fontId="17" fillId="0" borderId="15" xfId="3" applyFont="1" applyBorder="1" applyAlignment="1" applyProtection="1">
      <alignment horizontal="center" vertical="center" shrinkToFit="1"/>
      <protection locked="0"/>
    </xf>
    <xf numFmtId="178" fontId="17" fillId="0" borderId="8" xfId="3" applyNumberFormat="1" applyFont="1" applyBorder="1" applyAlignment="1" applyProtection="1">
      <alignment horizontal="center" vertical="center" shrinkToFit="1"/>
      <protection locked="0"/>
    </xf>
    <xf numFmtId="3" fontId="17" fillId="0" borderId="15" xfId="3" applyFont="1" applyBorder="1" applyAlignment="1">
      <alignment horizontal="center" vertical="center" shrinkToFit="1"/>
    </xf>
    <xf numFmtId="3" fontId="15" fillId="0" borderId="11" xfId="3" applyBorder="1" applyAlignment="1" applyProtection="1">
      <alignment vertical="center" shrinkToFit="1"/>
      <protection locked="0"/>
    </xf>
    <xf numFmtId="0" fontId="2" fillId="0" borderId="7" xfId="2" applyFont="1" applyBorder="1" applyAlignment="1" applyProtection="1">
      <alignment horizontal="center" vertical="center"/>
      <protection locked="0"/>
    </xf>
    <xf numFmtId="0" fontId="28" fillId="0" borderId="0" xfId="2" applyFont="1" applyAlignment="1" applyProtection="1">
      <alignment horizontal="right" vertical="center"/>
      <protection locked="0"/>
    </xf>
    <xf numFmtId="0" fontId="13" fillId="0" borderId="19" xfId="0" applyFont="1" applyBorder="1" applyAlignment="1">
      <alignment horizontal="center" vertical="center"/>
    </xf>
    <xf numFmtId="0" fontId="2" fillId="0" borderId="19" xfId="2" quotePrefix="1" applyFont="1" applyBorder="1" applyAlignment="1" applyProtection="1">
      <alignment horizontal="center" vertical="center" wrapText="1"/>
      <protection locked="0"/>
    </xf>
    <xf numFmtId="0" fontId="2" fillId="0" borderId="19" xfId="2" applyFont="1" applyBorder="1" applyAlignment="1" applyProtection="1">
      <alignment horizontal="center" vertical="center"/>
      <protection locked="0"/>
    </xf>
    <xf numFmtId="0" fontId="2" fillId="0" borderId="7" xfId="2" quotePrefix="1" applyFont="1" applyBorder="1" applyAlignment="1" applyProtection="1">
      <alignment horizontal="center" vertical="center" wrapText="1"/>
      <protection locked="0"/>
    </xf>
    <xf numFmtId="0" fontId="2" fillId="0" borderId="20" xfId="2" quotePrefix="1" applyFont="1" applyBorder="1" applyAlignment="1" applyProtection="1">
      <alignment horizontal="center" vertical="center" wrapText="1"/>
      <protection locked="0"/>
    </xf>
    <xf numFmtId="0" fontId="2" fillId="0" borderId="20" xfId="2" applyFont="1" applyBorder="1" applyAlignment="1" applyProtection="1">
      <alignment horizontal="center" vertical="center"/>
      <protection locked="0"/>
    </xf>
    <xf numFmtId="0" fontId="0" fillId="3" borderId="0" xfId="0" applyFill="1">
      <alignment vertical="center"/>
    </xf>
    <xf numFmtId="0" fontId="15" fillId="3" borderId="0" xfId="0" applyFont="1" applyFill="1">
      <alignment vertical="center"/>
    </xf>
    <xf numFmtId="0" fontId="15" fillId="3" borderId="0" xfId="0" applyFont="1" applyFill="1" applyAlignment="1">
      <alignment horizontal="center"/>
    </xf>
    <xf numFmtId="38" fontId="15" fillId="3" borderId="23" xfId="1" applyFont="1" applyFill="1" applyBorder="1" applyAlignment="1">
      <alignment horizontal="right" vertical="center"/>
    </xf>
    <xf numFmtId="38" fontId="31" fillId="3" borderId="23" xfId="1" applyFont="1" applyFill="1" applyBorder="1" applyAlignment="1">
      <alignment horizontal="right" vertical="center" shrinkToFit="1"/>
    </xf>
    <xf numFmtId="38" fontId="17" fillId="3" borderId="24" xfId="1" applyFont="1" applyFill="1" applyBorder="1" applyAlignment="1">
      <alignment horizontal="center" vertical="center" shrinkToFit="1"/>
    </xf>
    <xf numFmtId="38" fontId="31" fillId="3" borderId="25" xfId="1" applyFont="1" applyFill="1" applyBorder="1" applyAlignment="1">
      <alignment horizontal="right" vertical="center" shrinkToFit="1"/>
    </xf>
    <xf numFmtId="38" fontId="8" fillId="3" borderId="2" xfId="1" applyFont="1" applyFill="1" applyBorder="1" applyAlignment="1">
      <alignment horizontal="right" vertical="center"/>
    </xf>
    <xf numFmtId="183" fontId="17" fillId="3" borderId="4" xfId="1" quotePrefix="1" applyNumberFormat="1" applyFont="1" applyFill="1" applyBorder="1" applyAlignment="1">
      <alignment horizontal="center" vertical="center"/>
    </xf>
    <xf numFmtId="184" fontId="17" fillId="3" borderId="27" xfId="1" applyNumberFormat="1" applyFont="1" applyFill="1" applyBorder="1" applyAlignment="1">
      <alignment horizontal="left" vertical="center"/>
    </xf>
    <xf numFmtId="38" fontId="15" fillId="3" borderId="2" xfId="1" applyFont="1" applyFill="1" applyBorder="1" applyAlignment="1">
      <alignment horizontal="right" vertical="center"/>
    </xf>
    <xf numFmtId="38" fontId="31" fillId="3" borderId="7" xfId="1" applyFont="1" applyFill="1" applyBorder="1" applyAlignment="1">
      <alignment horizontal="right" vertical="center" shrinkToFit="1"/>
    </xf>
    <xf numFmtId="185" fontId="17" fillId="3" borderId="27" xfId="1" applyNumberFormat="1" applyFont="1" applyFill="1" applyBorder="1" applyAlignment="1">
      <alignment horizontal="left" vertical="center"/>
    </xf>
    <xf numFmtId="38" fontId="15" fillId="3" borderId="37" xfId="1" applyFont="1" applyFill="1" applyBorder="1" applyAlignment="1">
      <alignment vertical="center"/>
    </xf>
    <xf numFmtId="38" fontId="31" fillId="3" borderId="38" xfId="1" applyFont="1" applyFill="1" applyBorder="1" applyAlignment="1">
      <alignment horizontal="right" vertical="center" shrinkToFit="1"/>
    </xf>
    <xf numFmtId="186" fontId="30" fillId="3" borderId="34" xfId="1" applyNumberFormat="1" applyFont="1" applyFill="1" applyBorder="1" applyAlignment="1">
      <alignment horizontal="right" vertical="center"/>
    </xf>
    <xf numFmtId="38" fontId="8" fillId="3" borderId="34" xfId="1" applyFont="1" applyFill="1" applyBorder="1" applyAlignment="1">
      <alignment horizontal="right" vertical="center" shrinkToFit="1"/>
    </xf>
    <xf numFmtId="38" fontId="32" fillId="2" borderId="2" xfId="1" applyFont="1" applyFill="1" applyBorder="1" applyAlignment="1">
      <alignment horizontal="right" vertical="center" shrinkToFit="1"/>
    </xf>
    <xf numFmtId="177" fontId="16" fillId="0" borderId="4" xfId="3" applyNumberFormat="1" applyFont="1" applyBorder="1" applyAlignment="1" applyProtection="1">
      <alignment horizontal="center" vertical="center" shrinkToFit="1"/>
      <protection locked="0"/>
    </xf>
    <xf numFmtId="178" fontId="17" fillId="0" borderId="10" xfId="3" applyNumberFormat="1" applyFont="1" applyBorder="1" applyAlignment="1">
      <alignment horizontal="center" vertical="center" shrinkToFit="1"/>
    </xf>
    <xf numFmtId="0" fontId="2" fillId="0" borderId="11" xfId="2" applyFont="1" applyBorder="1"/>
    <xf numFmtId="178" fontId="15" fillId="0" borderId="12" xfId="3" applyNumberFormat="1" applyBorder="1" applyAlignment="1">
      <alignment horizontal="center" vertical="center" shrinkToFit="1"/>
    </xf>
    <xf numFmtId="0" fontId="2" fillId="0" borderId="0" xfId="2" applyFont="1" applyAlignment="1">
      <alignment vertical="center"/>
    </xf>
    <xf numFmtId="176" fontId="11" fillId="0" borderId="0" xfId="2" applyNumberFormat="1" applyFont="1" applyAlignment="1">
      <alignment horizontal="right" vertical="center"/>
    </xf>
    <xf numFmtId="0" fontId="11" fillId="0" borderId="0" xfId="2" applyFont="1" applyAlignment="1">
      <alignment vertical="center"/>
    </xf>
    <xf numFmtId="0" fontId="5" fillId="0" borderId="0" xfId="2" applyFont="1" applyAlignment="1">
      <alignment vertical="center"/>
    </xf>
    <xf numFmtId="0" fontId="3" fillId="0" borderId="0" xfId="2"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0" borderId="0" xfId="2" applyFont="1" applyAlignment="1">
      <alignment horizontal="right" vertical="center"/>
    </xf>
    <xf numFmtId="176" fontId="3" fillId="0" borderId="0" xfId="2" applyNumberFormat="1" applyFont="1" applyAlignment="1">
      <alignment horizontal="right" vertical="center"/>
    </xf>
    <xf numFmtId="0" fontId="6" fillId="0" borderId="0" xfId="2" applyFont="1" applyAlignment="1">
      <alignment horizontal="centerContinuous" vertical="center"/>
    </xf>
    <xf numFmtId="0" fontId="2" fillId="0" borderId="0" xfId="2" applyFont="1" applyAlignment="1">
      <alignment horizontal="right" vertical="center"/>
    </xf>
    <xf numFmtId="0" fontId="12" fillId="0" borderId="0" xfId="2" applyFont="1" applyAlignment="1">
      <alignment vertical="center"/>
    </xf>
    <xf numFmtId="0" fontId="2" fillId="0" borderId="19" xfId="2" quotePrefix="1" applyFont="1" applyBorder="1" applyAlignment="1">
      <alignment horizontal="center" vertical="center" wrapText="1"/>
    </xf>
    <xf numFmtId="0" fontId="2" fillId="0" borderId="19" xfId="2" applyFont="1" applyBorder="1" applyAlignment="1">
      <alignment horizontal="center" vertical="center"/>
    </xf>
    <xf numFmtId="0" fontId="14" fillId="0" borderId="0" xfId="2" applyFont="1" applyAlignment="1">
      <alignment vertical="center"/>
    </xf>
    <xf numFmtId="0" fontId="2" fillId="0" borderId="0" xfId="2" applyFont="1" applyAlignment="1">
      <alignment vertical="center" shrinkToFit="1"/>
    </xf>
    <xf numFmtId="0" fontId="2" fillId="0" borderId="0" xfId="2" applyFont="1"/>
    <xf numFmtId="0" fontId="15" fillId="0" borderId="0" xfId="2" applyFont="1" applyAlignment="1">
      <alignment horizontal="right" vertical="center"/>
    </xf>
    <xf numFmtId="0" fontId="2" fillId="0" borderId="0" xfId="2" quotePrefix="1" applyFont="1" applyAlignment="1">
      <alignment vertical="center" wrapText="1"/>
    </xf>
    <xf numFmtId="0" fontId="2" fillId="0" borderId="0" xfId="2" applyFont="1" applyAlignment="1">
      <alignment horizontal="center" vertical="center" wrapText="1"/>
    </xf>
    <xf numFmtId="0" fontId="2" fillId="0" borderId="2" xfId="2" applyFont="1" applyBorder="1" applyAlignment="1">
      <alignment horizontal="center" vertical="center" shrinkToFit="1"/>
    </xf>
    <xf numFmtId="3" fontId="15" fillId="0" borderId="2" xfId="3" applyBorder="1" applyAlignment="1">
      <alignment horizontal="center" vertical="center" shrinkToFit="1"/>
    </xf>
    <xf numFmtId="0" fontId="2" fillId="0" borderId="0" xfId="0" applyFont="1" applyAlignment="1">
      <alignment horizontal="center" vertical="center" shrinkToFit="1"/>
    </xf>
    <xf numFmtId="0" fontId="18" fillId="0" borderId="0" xfId="0" applyFont="1" applyAlignment="1">
      <alignment horizontal="center" vertical="center" shrinkToFit="1"/>
    </xf>
    <xf numFmtId="0" fontId="15" fillId="0" borderId="0" xfId="0" applyFont="1" applyAlignment="1"/>
    <xf numFmtId="0" fontId="15" fillId="0" borderId="2" xfId="3" applyNumberFormat="1" applyBorder="1" applyAlignment="1">
      <alignment horizontal="center" vertical="center" shrinkToFit="1"/>
    </xf>
    <xf numFmtId="0" fontId="15" fillId="0" borderId="0" xfId="2" applyFont="1" applyAlignment="1">
      <alignment vertical="center"/>
    </xf>
    <xf numFmtId="0" fontId="28" fillId="0" borderId="0" xfId="2" applyFont="1" applyAlignment="1">
      <alignment horizontal="right" vertical="center"/>
    </xf>
    <xf numFmtId="177" fontId="16" fillId="0" borderId="6" xfId="3" applyNumberFormat="1" applyFont="1" applyBorder="1" applyAlignment="1">
      <alignment horizontal="center" vertical="center" shrinkToFit="1"/>
    </xf>
    <xf numFmtId="177" fontId="16" fillId="0" borderId="9" xfId="3" applyNumberFormat="1" applyFont="1" applyBorder="1" applyAlignment="1">
      <alignment horizontal="center" vertical="center" shrinkToFit="1"/>
    </xf>
    <xf numFmtId="0" fontId="2" fillId="0" borderId="4" xfId="2" applyFont="1" applyBorder="1" applyAlignment="1">
      <alignment horizontal="center" vertical="center" shrinkToFit="1"/>
    </xf>
    <xf numFmtId="180" fontId="11" fillId="0" borderId="4" xfId="1" applyNumberFormat="1" applyFont="1" applyBorder="1" applyAlignment="1" applyProtection="1">
      <alignment horizontal="center" vertical="center"/>
      <protection locked="0"/>
    </xf>
    <xf numFmtId="180" fontId="11" fillId="0" borderId="13" xfId="1" applyNumberFormat="1" applyFont="1" applyBorder="1" applyAlignment="1" applyProtection="1">
      <alignment horizontal="center" vertical="center"/>
      <protection locked="0"/>
    </xf>
    <xf numFmtId="180" fontId="11" fillId="0" borderId="4" xfId="1" applyNumberFormat="1" applyFont="1" applyBorder="1" applyAlignment="1" applyProtection="1">
      <alignment vertical="center"/>
    </xf>
    <xf numFmtId="180" fontId="11" fillId="0" borderId="14" xfId="1" applyNumberFormat="1" applyFont="1" applyBorder="1" applyAlignment="1" applyProtection="1">
      <alignment vertical="center"/>
    </xf>
    <xf numFmtId="180" fontId="11" fillId="0" borderId="13" xfId="1" applyNumberFormat="1" applyFont="1" applyBorder="1" applyAlignment="1" applyProtection="1">
      <alignment vertical="center"/>
    </xf>
    <xf numFmtId="181" fontId="11" fillId="0" borderId="4" xfId="2" applyNumberFormat="1" applyFont="1" applyBorder="1" applyAlignment="1">
      <alignment horizontal="right" vertical="center"/>
    </xf>
    <xf numFmtId="181" fontId="11" fillId="0" borderId="14" xfId="2" applyNumberFormat="1" applyFont="1" applyBorder="1" applyAlignment="1">
      <alignment horizontal="right" vertical="center"/>
    </xf>
    <xf numFmtId="181" fontId="11" fillId="0" borderId="13" xfId="2" applyNumberFormat="1" applyFont="1" applyBorder="1" applyAlignment="1">
      <alignment horizontal="right" vertical="center"/>
    </xf>
    <xf numFmtId="0" fontId="2" fillId="0" borderId="1" xfId="2" applyFont="1" applyBorder="1" applyAlignment="1" applyProtection="1">
      <alignment vertical="center"/>
      <protection locked="0"/>
    </xf>
    <xf numFmtId="0" fontId="2" fillId="0" borderId="3"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3" xfId="2" applyFont="1" applyBorder="1" applyAlignment="1">
      <alignment horizontal="center" vertical="center"/>
    </xf>
    <xf numFmtId="0" fontId="2" fillId="0" borderId="7" xfId="2" applyFont="1" applyBorder="1" applyAlignment="1">
      <alignment horizontal="center" vertical="center"/>
    </xf>
    <xf numFmtId="3" fontId="15" fillId="0" borderId="3" xfId="3" applyBorder="1" applyAlignment="1">
      <alignment horizontal="center" vertical="center"/>
    </xf>
    <xf numFmtId="3" fontId="15" fillId="0" borderId="7" xfId="3" applyBorder="1" applyAlignment="1">
      <alignment horizontal="center" vertical="center"/>
    </xf>
    <xf numFmtId="3" fontId="15" fillId="0" borderId="6" xfId="3" applyBorder="1" applyAlignment="1" applyProtection="1">
      <alignment horizontal="center" vertical="center" shrinkToFit="1"/>
      <protection locked="0"/>
    </xf>
    <xf numFmtId="3" fontId="15" fillId="0" borderId="9" xfId="3" applyBorder="1" applyAlignment="1" applyProtection="1">
      <alignment horizontal="center" vertical="center" shrinkToFit="1"/>
      <protection locked="0"/>
    </xf>
    <xf numFmtId="0" fontId="2" fillId="0" borderId="3"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4" xfId="2" applyFont="1" applyBorder="1" applyAlignment="1" applyProtection="1">
      <alignment horizontal="center" vertical="center" shrinkToFit="1"/>
      <protection locked="0"/>
    </xf>
    <xf numFmtId="0" fontId="25" fillId="0" borderId="1" xfId="2" applyFont="1" applyBorder="1" applyAlignment="1" applyProtection="1">
      <alignment vertical="center"/>
      <protection locked="0"/>
    </xf>
    <xf numFmtId="0" fontId="25" fillId="0" borderId="3" xfId="2" applyFont="1" applyBorder="1" applyAlignment="1" applyProtection="1">
      <alignment horizontal="center" vertical="center" shrinkToFit="1"/>
      <protection locked="0"/>
    </xf>
    <xf numFmtId="0" fontId="25" fillId="0" borderId="7" xfId="2" applyFont="1" applyBorder="1" applyAlignment="1" applyProtection="1">
      <alignment horizontal="center" vertical="center" shrinkToFit="1"/>
      <protection locked="0"/>
    </xf>
    <xf numFmtId="3" fontId="15" fillId="0" borderId="3" xfId="3" applyBorder="1" applyAlignment="1" applyProtection="1">
      <alignment horizontal="center" vertical="center" shrinkToFit="1"/>
      <protection locked="0"/>
    </xf>
    <xf numFmtId="3" fontId="15" fillId="0" borderId="7" xfId="3" applyBorder="1" applyAlignment="1" applyProtection="1">
      <alignment horizontal="center" vertical="center" shrinkToFit="1"/>
      <protection locked="0"/>
    </xf>
    <xf numFmtId="180" fontId="11" fillId="0" borderId="4" xfId="1" applyNumberFormat="1" applyFont="1" applyBorder="1" applyAlignment="1" applyProtection="1">
      <alignment vertical="center"/>
      <protection locked="0"/>
    </xf>
    <xf numFmtId="180" fontId="11" fillId="0" borderId="14" xfId="1" applyNumberFormat="1" applyFont="1" applyBorder="1" applyAlignment="1" applyProtection="1">
      <alignment vertical="center"/>
      <protection locked="0"/>
    </xf>
    <xf numFmtId="180" fontId="11" fillId="0" borderId="13" xfId="1" applyNumberFormat="1" applyFont="1" applyBorder="1" applyAlignment="1" applyProtection="1">
      <alignment vertical="center"/>
      <protection locked="0"/>
    </xf>
    <xf numFmtId="181" fontId="11" fillId="0" borderId="4" xfId="2" applyNumberFormat="1" applyFont="1" applyBorder="1" applyAlignment="1" applyProtection="1">
      <alignment vertical="center"/>
      <protection locked="0"/>
    </xf>
    <xf numFmtId="181" fontId="11" fillId="0" borderId="14" xfId="2" applyNumberFormat="1" applyFont="1" applyBorder="1" applyAlignment="1" applyProtection="1">
      <alignment vertical="center"/>
      <protection locked="0"/>
    </xf>
    <xf numFmtId="181" fontId="11" fillId="0" borderId="13" xfId="2" applyNumberFormat="1" applyFont="1" applyBorder="1" applyAlignment="1" applyProtection="1">
      <alignment vertical="center"/>
      <protection locked="0"/>
    </xf>
    <xf numFmtId="38" fontId="8" fillId="3" borderId="35" xfId="1" applyFont="1" applyFill="1" applyBorder="1" applyAlignment="1">
      <alignment vertical="center"/>
    </xf>
    <xf numFmtId="38" fontId="8" fillId="3" borderId="36" xfId="1" applyFont="1" applyFill="1" applyBorder="1" applyAlignment="1">
      <alignment vertical="center"/>
    </xf>
    <xf numFmtId="0" fontId="15" fillId="3" borderId="26"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28" xfId="0" applyFont="1" applyFill="1" applyBorder="1" applyAlignment="1">
      <alignment horizontal="center" vertical="center"/>
    </xf>
    <xf numFmtId="0" fontId="15" fillId="3" borderId="29" xfId="0" applyFont="1" applyFill="1" applyBorder="1" applyAlignment="1">
      <alignment horizontal="center" vertical="center"/>
    </xf>
    <xf numFmtId="0" fontId="30" fillId="3" borderId="32" xfId="0" applyFont="1" applyFill="1" applyBorder="1" applyAlignment="1">
      <alignment horizontal="center" vertical="center"/>
    </xf>
    <xf numFmtId="0" fontId="30" fillId="3" borderId="33"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xf>
    <xf numFmtId="182" fontId="15" fillId="2" borderId="26" xfId="0" applyNumberFormat="1" applyFont="1" applyFill="1" applyBorder="1" applyAlignment="1">
      <alignment horizontal="center" vertical="center" wrapText="1"/>
    </xf>
    <xf numFmtId="182" fontId="15" fillId="2" borderId="13" xfId="0" applyNumberFormat="1" applyFont="1" applyFill="1" applyBorder="1" applyAlignment="1">
      <alignment horizontal="center" vertical="center" wrapText="1"/>
    </xf>
    <xf numFmtId="38" fontId="17" fillId="3" borderId="30" xfId="1" applyFont="1" applyFill="1" applyBorder="1" applyAlignment="1">
      <alignment horizontal="right" vertical="top"/>
    </xf>
    <xf numFmtId="38" fontId="17" fillId="3" borderId="31" xfId="1" applyFont="1" applyFill="1" applyBorder="1" applyAlignment="1">
      <alignment horizontal="right" vertical="top"/>
    </xf>
  </cellXfs>
  <cellStyles count="4">
    <cellStyle name="桁区切り" xfId="1" builtinId="6"/>
    <cellStyle name="標準" xfId="0" builtinId="0"/>
    <cellStyle name="標準 3" xfId="2" xr:uid="{20900A17-C3C0-408C-BF31-588173873C83}"/>
    <cellStyle name="標準 4" xfId="3" xr:uid="{C0C10F75-4856-49C8-8364-D4437AEB3E09}"/>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13678</xdr:colOff>
      <xdr:row>28</xdr:row>
      <xdr:rowOff>253257</xdr:rowOff>
    </xdr:from>
    <xdr:to>
      <xdr:col>23</xdr:col>
      <xdr:colOff>343087</xdr:colOff>
      <xdr:row>33</xdr:row>
      <xdr:rowOff>177055</xdr:rowOff>
    </xdr:to>
    <xdr:sp macro="" textlink="">
      <xdr:nvSpPr>
        <xdr:cNvPr id="2" name="Text Box 1">
          <a:extLst>
            <a:ext uri="{FF2B5EF4-FFF2-40B4-BE49-F238E27FC236}">
              <a16:creationId xmlns:a16="http://schemas.microsoft.com/office/drawing/2014/main" id="{03ABBE6E-4A07-42E4-A1B4-7373BBB311A2}"/>
            </a:ext>
          </a:extLst>
        </xdr:cNvPr>
        <xdr:cNvSpPr txBox="1">
          <a:spLocks noChangeArrowheads="1"/>
        </xdr:cNvSpPr>
      </xdr:nvSpPr>
      <xdr:spPr bwMode="auto">
        <a:xfrm>
          <a:off x="10502384" y="8243051"/>
          <a:ext cx="3825644" cy="1380563"/>
        </a:xfrm>
        <a:prstGeom prst="rect">
          <a:avLst/>
        </a:prstGeom>
        <a:solidFill>
          <a:srgbClr val="FFFFFF"/>
        </a:solidFill>
        <a:ln w="12700">
          <a:solidFill>
            <a:srgbClr val="000000"/>
          </a:solidFill>
          <a:prstDash val="sysDot"/>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00"/>
              </a:solidFill>
              <a:latin typeface="ＭＳ 明朝"/>
              <a:ea typeface="ＭＳ 明朝"/>
            </a:rPr>
            <a:t>問い合わせ先</a:t>
          </a:r>
          <a:endParaRPr lang="ja-JP" altLang="en-US" sz="1000" b="0" i="0" u="none" strike="noStrike" baseline="0">
            <a:solidFill>
              <a:srgbClr val="000000"/>
            </a:solidFill>
            <a:latin typeface="Times New Roman"/>
            <a:ea typeface="ＭＳ 明朝"/>
            <a:cs typeface="Times New Roman"/>
          </a:endParaRPr>
        </a:p>
        <a:p>
          <a:pPr rtl="0"/>
          <a:r>
            <a:rPr lang="ja-JP" altLang="en-US"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Century"/>
              <a:ea typeface="ＭＳ 明朝"/>
            </a:rPr>
            <a:t>(</a:t>
          </a:r>
          <a:r>
            <a:rPr lang="ja-JP" altLang="en-US" sz="1000" b="0" i="0" u="none" strike="noStrike" baseline="0">
              <a:solidFill>
                <a:srgbClr val="000000"/>
              </a:solidFill>
              <a:latin typeface="ＭＳ 明朝"/>
              <a:ea typeface="ＭＳ 明朝"/>
            </a:rPr>
            <a:t>公財</a:t>
          </a:r>
          <a:r>
            <a:rPr lang="ja-JP" altLang="en-US" sz="1000" b="0" i="0" u="none" strike="noStrike" baseline="0">
              <a:solidFill>
                <a:srgbClr val="000000"/>
              </a:solidFill>
              <a:latin typeface="Century"/>
              <a:ea typeface="ＭＳ 明朝"/>
            </a:rPr>
            <a:t>)</a:t>
          </a:r>
          <a:r>
            <a:rPr lang="ja-JP" altLang="en-US" sz="1000" b="0" i="0" u="none" strike="noStrike" baseline="0">
              <a:solidFill>
                <a:srgbClr val="000000"/>
              </a:solidFill>
              <a:latin typeface="ＭＳ 明朝"/>
              <a:ea typeface="ＭＳ 明朝"/>
            </a:rPr>
            <a:t>佐賀県スポーツ協会　担当：筒井　　</a:t>
          </a:r>
          <a:endParaRPr lang="en-US" altLang="ja-JP" sz="1000" b="0" i="0" u="none" strike="noStrike" baseline="0">
            <a:solidFill>
              <a:srgbClr val="000000"/>
            </a:solidFill>
            <a:latin typeface="ＭＳ 明朝"/>
            <a:ea typeface="ＭＳ 明朝"/>
          </a:endParaRPr>
        </a:p>
        <a:p>
          <a:pPr rtl="0"/>
          <a:r>
            <a:rPr lang="ja-JP" altLang="ja-JP" sz="1100" b="0" i="0" baseline="0">
              <a:effectLst/>
              <a:latin typeface="+mn-lt"/>
              <a:ea typeface="+mn-ea"/>
              <a:cs typeface="+mn-cs"/>
            </a:rPr>
            <a:t>  </a:t>
          </a:r>
          <a:r>
            <a:rPr lang="ja-JP" altLang="en-US" sz="1100" b="0" i="0" baseline="0">
              <a:effectLst/>
              <a:latin typeface="ＭＳ Ｐ明朝" panose="02020600040205080304" pitchFamily="18" charset="-128"/>
              <a:ea typeface="ＭＳ Ｐ明朝" panose="02020600040205080304" pitchFamily="18" charset="-128"/>
              <a:cs typeface="+mn-cs"/>
            </a:rPr>
            <a:t>　</a:t>
          </a:r>
          <a:r>
            <a:rPr lang="en-US" altLang="ja-JP" sz="1100" b="0" i="0" baseline="0">
              <a:effectLst/>
              <a:latin typeface="ＭＳ Ｐ明朝" panose="02020600040205080304" pitchFamily="18" charset="-128"/>
              <a:ea typeface="ＭＳ Ｐ明朝" panose="02020600040205080304" pitchFamily="18" charset="-128"/>
              <a:cs typeface="+mn-cs"/>
            </a:rPr>
            <a:t>TEL</a:t>
          </a:r>
          <a:r>
            <a:rPr lang="ja-JP" altLang="ja-JP" sz="1100" b="0" i="0" baseline="0">
              <a:effectLst/>
              <a:latin typeface="ＭＳ Ｐ明朝" panose="02020600040205080304" pitchFamily="18" charset="-128"/>
              <a:ea typeface="ＭＳ Ｐ明朝" panose="02020600040205080304" pitchFamily="18" charset="-128"/>
              <a:cs typeface="+mn-cs"/>
            </a:rPr>
            <a:t>:０９５２－３０－７７</a:t>
          </a:r>
          <a:r>
            <a:rPr lang="ja-JP" altLang="en-US" sz="1100" b="0" i="0" baseline="0">
              <a:effectLst/>
              <a:latin typeface="ＭＳ Ｐ明朝" panose="02020600040205080304" pitchFamily="18" charset="-128"/>
              <a:ea typeface="ＭＳ Ｐ明朝" panose="02020600040205080304" pitchFamily="18" charset="-128"/>
              <a:cs typeface="+mn-cs"/>
            </a:rPr>
            <a:t>１６</a:t>
          </a:r>
          <a:r>
            <a:rPr lang="ja-JP" altLang="ja-JP" sz="1100" b="0" i="0" baseline="0">
              <a:effectLst/>
              <a:latin typeface="ＭＳ Ｐ明朝" panose="02020600040205080304" pitchFamily="18" charset="-128"/>
              <a:ea typeface="ＭＳ Ｐ明朝" panose="02020600040205080304" pitchFamily="18" charset="-128"/>
              <a:cs typeface="+mn-cs"/>
            </a:rPr>
            <a:t>　</a:t>
          </a:r>
          <a:endParaRPr lang="en-US" altLang="ja-JP" sz="1100" b="0" i="0" baseline="0">
            <a:effectLst/>
            <a:latin typeface="ＭＳ Ｐ明朝" panose="02020600040205080304" pitchFamily="18" charset="-128"/>
            <a:ea typeface="ＭＳ Ｐ明朝" panose="02020600040205080304" pitchFamily="18" charset="-128"/>
            <a:cs typeface="+mn-cs"/>
          </a:endParaRPr>
        </a:p>
        <a:p>
          <a:pPr rtl="0"/>
          <a:r>
            <a:rPr lang="en-US" altLang="ja-JP" sz="1400" b="0" i="0" u="none" strike="noStrike" baseline="0">
              <a:solidFill>
                <a:srgbClr val="000000"/>
              </a:solidFill>
              <a:latin typeface="Century"/>
              <a:ea typeface="ＭＳ 明朝"/>
            </a:rPr>
            <a:t>mail</a:t>
          </a:r>
          <a:r>
            <a:rPr lang="ja-JP" altLang="en-US" sz="1400" b="0" i="0" u="none" strike="noStrike" baseline="0">
              <a:solidFill>
                <a:srgbClr val="000000"/>
              </a:solidFill>
              <a:latin typeface="Century"/>
              <a:ea typeface="ＭＳ 明朝"/>
            </a:rPr>
            <a:t>：</a:t>
          </a:r>
          <a:r>
            <a:rPr lang="en-US" altLang="ja-JP" sz="1400" b="0" i="0" u="none" strike="noStrike" baseline="0">
              <a:solidFill>
                <a:srgbClr val="000000"/>
              </a:solidFill>
              <a:latin typeface="Century"/>
              <a:ea typeface="ＭＳ 明朝"/>
            </a:rPr>
            <a:t>kentaikyou4@sagaken-sports.com</a:t>
          </a:r>
          <a:r>
            <a:rPr lang="ja-JP" altLang="en-US" sz="1400" b="0" i="0" u="none" strike="noStrike" baseline="0">
              <a:solidFill>
                <a:srgbClr val="000000"/>
              </a:solidFill>
              <a:latin typeface="ＭＳ 明朝"/>
              <a:ea typeface="ＭＳ 明朝"/>
            </a:rPr>
            <a:t>　</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en-US" altLang="ja-JP" sz="1000" b="0" i="0" u="none" strike="noStrike" baseline="0">
            <a:solidFill>
              <a:srgbClr val="000000"/>
            </a:solidFill>
            <a:latin typeface="Century"/>
            <a:ea typeface="ＭＳ 明朝"/>
            <a:cs typeface="Times New Roman"/>
          </a:endParaRPr>
        </a:p>
      </xdr:txBody>
    </xdr:sp>
    <xdr:clientData/>
  </xdr:twoCellAnchor>
  <xdr:oneCellAnchor>
    <xdr:from>
      <xdr:col>16</xdr:col>
      <xdr:colOff>302560</xdr:colOff>
      <xdr:row>9</xdr:row>
      <xdr:rowOff>100853</xdr:rowOff>
    </xdr:from>
    <xdr:ext cx="5143500" cy="1158477"/>
    <xdr:sp macro="" textlink="">
      <xdr:nvSpPr>
        <xdr:cNvPr id="3" name="テキスト ボックス 2">
          <a:extLst>
            <a:ext uri="{FF2B5EF4-FFF2-40B4-BE49-F238E27FC236}">
              <a16:creationId xmlns:a16="http://schemas.microsoft.com/office/drawing/2014/main" id="{495594D4-916E-418A-93A8-DB975F4F0220}"/>
            </a:ext>
          </a:extLst>
        </xdr:cNvPr>
        <xdr:cNvSpPr txBox="1"/>
      </xdr:nvSpPr>
      <xdr:spPr>
        <a:xfrm>
          <a:off x="10410266" y="2554941"/>
          <a:ext cx="5143500" cy="11584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2000" b="1"/>
            <a:t>※</a:t>
          </a:r>
          <a:r>
            <a:rPr kumimoji="1" lang="ja-JP" altLang="en-US" sz="2000" b="1"/>
            <a:t>競技対象期間以外の開閉会式は除く</a:t>
          </a:r>
        </a:p>
      </xdr:txBody>
    </xdr:sp>
    <xdr:clientData/>
  </xdr:oneCellAnchor>
  <xdr:oneCellAnchor>
    <xdr:from>
      <xdr:col>17</xdr:col>
      <xdr:colOff>44823</xdr:colOff>
      <xdr:row>33</xdr:row>
      <xdr:rowOff>291352</xdr:rowOff>
    </xdr:from>
    <xdr:ext cx="4090147" cy="795618"/>
    <xdr:sp macro="" textlink="">
      <xdr:nvSpPr>
        <xdr:cNvPr id="4" name="テキスト ボックス 3">
          <a:extLst>
            <a:ext uri="{FF2B5EF4-FFF2-40B4-BE49-F238E27FC236}">
              <a16:creationId xmlns:a16="http://schemas.microsoft.com/office/drawing/2014/main" id="{AE3B97AC-B609-45B8-93AC-F8C759962817}"/>
            </a:ext>
          </a:extLst>
        </xdr:cNvPr>
        <xdr:cNvSpPr txBox="1"/>
      </xdr:nvSpPr>
      <xdr:spPr>
        <a:xfrm>
          <a:off x="10533529" y="9737911"/>
          <a:ext cx="4090147" cy="795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2000" b="1"/>
            <a:t>※</a:t>
          </a:r>
          <a:r>
            <a:rPr kumimoji="1" lang="ja-JP" altLang="en-US" sz="2000" b="1"/>
            <a:t>データを提出してください。</a:t>
          </a:r>
        </a:p>
      </xdr:txBody>
    </xdr:sp>
    <xdr:clientData/>
  </xdr:oneCellAnchor>
  <xdr:twoCellAnchor editAs="oneCell">
    <xdr:from>
      <xdr:col>0</xdr:col>
      <xdr:colOff>123265</xdr:colOff>
      <xdr:row>48</xdr:row>
      <xdr:rowOff>78441</xdr:rowOff>
    </xdr:from>
    <xdr:to>
      <xdr:col>8</xdr:col>
      <xdr:colOff>40342</xdr:colOff>
      <xdr:row>56</xdr:row>
      <xdr:rowOff>145116</xdr:rowOff>
    </xdr:to>
    <xdr:pic>
      <xdr:nvPicPr>
        <xdr:cNvPr id="15" name="図 14">
          <a:extLst>
            <a:ext uri="{FF2B5EF4-FFF2-40B4-BE49-F238E27FC236}">
              <a16:creationId xmlns:a16="http://schemas.microsoft.com/office/drawing/2014/main" id="{A772C959-F087-DD35-540F-0115DF50E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5" y="13749617"/>
          <a:ext cx="5206253" cy="2128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313765</xdr:colOff>
      <xdr:row>13</xdr:row>
      <xdr:rowOff>168088</xdr:rowOff>
    </xdr:from>
    <xdr:ext cx="4448736" cy="1288676"/>
    <xdr:sp macro="" textlink="">
      <xdr:nvSpPr>
        <xdr:cNvPr id="6" name="テキスト ボックス 5">
          <a:extLst>
            <a:ext uri="{FF2B5EF4-FFF2-40B4-BE49-F238E27FC236}">
              <a16:creationId xmlns:a16="http://schemas.microsoft.com/office/drawing/2014/main" id="{4BC39775-EDF7-4D9B-8813-FC8FE4797808}"/>
            </a:ext>
          </a:extLst>
        </xdr:cNvPr>
        <xdr:cNvSpPr txBox="1"/>
      </xdr:nvSpPr>
      <xdr:spPr>
        <a:xfrm>
          <a:off x="10421471" y="3787588"/>
          <a:ext cx="4448736" cy="12886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2000" b="1"/>
            <a:t>※</a:t>
          </a:r>
          <a:r>
            <a:rPr kumimoji="1" lang="ja-JP" altLang="en-US" sz="2000" b="1"/>
            <a:t>参加していない日がある場合は</a:t>
          </a:r>
        </a:p>
        <a:p>
          <a:r>
            <a:rPr kumimoji="1" lang="ja-JP" altLang="en-US" sz="2000" b="1"/>
            <a:t>必ず” </a:t>
          </a:r>
          <a:r>
            <a:rPr kumimoji="1" lang="en-US" altLang="ja-JP" sz="2000" b="1"/>
            <a:t>- ”</a:t>
          </a:r>
          <a:r>
            <a:rPr kumimoji="1" lang="ja-JP" altLang="en-US" sz="2000" b="1"/>
            <a:t>を入力してください。</a:t>
          </a:r>
        </a:p>
        <a:p>
          <a:endParaRPr kumimoji="1" lang="ja-JP" altLang="en-US" sz="2000" b="1"/>
        </a:p>
      </xdr:txBody>
    </xdr:sp>
    <xdr:clientData/>
  </xdr:oneCellAnchor>
  <xdr:twoCellAnchor>
    <xdr:from>
      <xdr:col>16</xdr:col>
      <xdr:colOff>212912</xdr:colOff>
      <xdr:row>19</xdr:row>
      <xdr:rowOff>145676</xdr:rowOff>
    </xdr:from>
    <xdr:to>
      <xdr:col>27</xdr:col>
      <xdr:colOff>504265</xdr:colOff>
      <xdr:row>25</xdr:row>
      <xdr:rowOff>246530</xdr:rowOff>
    </xdr:to>
    <xdr:sp macro="" textlink="">
      <xdr:nvSpPr>
        <xdr:cNvPr id="5" name="AutoShape 20">
          <a:extLst>
            <a:ext uri="{FF2B5EF4-FFF2-40B4-BE49-F238E27FC236}">
              <a16:creationId xmlns:a16="http://schemas.microsoft.com/office/drawing/2014/main" id="{703C1227-4DFF-41D1-A920-C44D140AD729}"/>
            </a:ext>
          </a:extLst>
        </xdr:cNvPr>
        <xdr:cNvSpPr>
          <a:spLocks noChangeArrowheads="1"/>
        </xdr:cNvSpPr>
      </xdr:nvSpPr>
      <xdr:spPr bwMode="auto">
        <a:xfrm>
          <a:off x="10320618" y="5513294"/>
          <a:ext cx="7059706" cy="1848971"/>
        </a:xfrm>
        <a:prstGeom prst="flowChartAlternateProcess">
          <a:avLst/>
        </a:prstGeom>
        <a:solidFill>
          <a:schemeClr val="accent5">
            <a:lumMod val="40000"/>
            <a:lumOff val="60000"/>
          </a:schemeClr>
        </a:solidFill>
        <a:ln w="9525">
          <a:solidFill>
            <a:srgbClr val="000000"/>
          </a:solidFill>
          <a:miter lim="800000"/>
          <a:headEnd/>
          <a:tailEnd/>
        </a:ln>
      </xdr:spPr>
      <xdr:txBody>
        <a:bodyPr vertOverflow="clip" wrap="square" lIns="36576" tIns="22860" rIns="0" bIns="0" anchor="ctr" upright="1"/>
        <a:lstStyle/>
        <a:p>
          <a:pPr algn="l" rtl="0"/>
          <a:r>
            <a:rPr lang="ja-JP" altLang="en-US" sz="1800">
              <a:effectLst/>
            </a:rPr>
            <a:t>成年選手の対象日</a:t>
          </a:r>
          <a:endParaRPr lang="en-US" altLang="ja-JP" sz="1800">
            <a:effectLst/>
          </a:endParaRPr>
        </a:p>
        <a:p>
          <a:pPr algn="l" rtl="0"/>
          <a:r>
            <a:rPr lang="ja-JP" altLang="en-US" sz="1800">
              <a:effectLst/>
            </a:rPr>
            <a:t>・県内在住者、隣県</a:t>
          </a:r>
          <a:r>
            <a:rPr lang="en-US" altLang="ja-JP" sz="1800">
              <a:effectLst/>
            </a:rPr>
            <a:t>(</a:t>
          </a:r>
          <a:r>
            <a:rPr lang="ja-JP" altLang="en-US" sz="1800">
              <a:effectLst/>
            </a:rPr>
            <a:t>福岡・長崎</a:t>
          </a:r>
          <a:r>
            <a:rPr lang="en-US" altLang="ja-JP" sz="1800">
              <a:effectLst/>
            </a:rPr>
            <a:t>)</a:t>
          </a:r>
          <a:r>
            <a:rPr lang="ja-JP" altLang="en-US" sz="1800">
              <a:effectLst/>
            </a:rPr>
            <a:t>在住者は競技終了日まで。</a:t>
          </a:r>
          <a:endParaRPr lang="en-US" altLang="ja-JP" sz="1800">
            <a:effectLst/>
          </a:endParaRPr>
        </a:p>
        <a:p>
          <a:pPr algn="l" rtl="0"/>
          <a:r>
            <a:rPr lang="ja-JP" altLang="en-US" sz="1800">
              <a:effectLst/>
            </a:rPr>
            <a:t>・</a:t>
          </a:r>
          <a:r>
            <a:rPr lang="ja-JP" altLang="ja-JP" sz="1800">
              <a:effectLst/>
              <a:latin typeface="+mn-lt"/>
              <a:ea typeface="+mn-ea"/>
              <a:cs typeface="+mn-cs"/>
            </a:rPr>
            <a:t>隣県</a:t>
          </a:r>
          <a:r>
            <a:rPr lang="en-US" altLang="ja-JP" sz="1800">
              <a:effectLst/>
              <a:latin typeface="+mn-lt"/>
              <a:ea typeface="+mn-ea"/>
              <a:cs typeface="+mn-cs"/>
            </a:rPr>
            <a:t>(</a:t>
          </a:r>
          <a:r>
            <a:rPr lang="ja-JP" altLang="ja-JP" sz="1800">
              <a:effectLst/>
              <a:latin typeface="+mn-lt"/>
              <a:ea typeface="+mn-ea"/>
              <a:cs typeface="+mn-cs"/>
            </a:rPr>
            <a:t>福岡・長崎</a:t>
          </a:r>
          <a:r>
            <a:rPr lang="en-US" altLang="ja-JP" sz="1800">
              <a:effectLst/>
              <a:latin typeface="+mn-lt"/>
              <a:ea typeface="+mn-ea"/>
              <a:cs typeface="+mn-cs"/>
            </a:rPr>
            <a:t>)</a:t>
          </a:r>
          <a:r>
            <a:rPr lang="ja-JP" altLang="en-US" sz="1800">
              <a:effectLst/>
              <a:latin typeface="+mn-lt"/>
              <a:ea typeface="+mn-ea"/>
              <a:cs typeface="+mn-cs"/>
            </a:rPr>
            <a:t>除くふるさと選手は競技終了日翌日まで</a:t>
          </a:r>
          <a:endParaRPr lang="en-US" altLang="ja-JP" sz="1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152399</xdr:colOff>
      <xdr:row>1</xdr:row>
      <xdr:rowOff>28576</xdr:rowOff>
    </xdr:from>
    <xdr:to>
      <xdr:col>6</xdr:col>
      <xdr:colOff>628649</xdr:colOff>
      <xdr:row>4</xdr:row>
      <xdr:rowOff>247651</xdr:rowOff>
    </xdr:to>
    <xdr:sp macro="" textlink="">
      <xdr:nvSpPr>
        <xdr:cNvPr id="2" name="Rectangle 12">
          <a:extLst>
            <a:ext uri="{FF2B5EF4-FFF2-40B4-BE49-F238E27FC236}">
              <a16:creationId xmlns:a16="http://schemas.microsoft.com/office/drawing/2014/main" id="{32F6AF62-DB2B-4F3D-9A21-0F245792366A}"/>
            </a:ext>
          </a:extLst>
        </xdr:cNvPr>
        <xdr:cNvSpPr>
          <a:spLocks noChangeArrowheads="1"/>
        </xdr:cNvSpPr>
      </xdr:nvSpPr>
      <xdr:spPr bwMode="auto">
        <a:xfrm>
          <a:off x="2076449" y="438151"/>
          <a:ext cx="2505075" cy="857250"/>
        </a:xfrm>
        <a:prstGeom prst="rect">
          <a:avLst/>
        </a:prstGeom>
        <a:solidFill>
          <a:schemeClr val="accent4">
            <a:lumMod val="40000"/>
            <a:lumOff val="60000"/>
          </a:schemeClr>
        </a:solidFill>
        <a:ln w="9525">
          <a:solidFill>
            <a:srgbClr val="000000"/>
          </a:solidFill>
          <a:miter lim="800000"/>
          <a:headEnd/>
          <a:tailEnd/>
        </a:ln>
      </xdr:spPr>
      <xdr:txBody>
        <a:bodyPr vertOverflow="clip" wrap="square" lIns="100584" tIns="59436" rIns="100584" bIns="59436" anchor="ctr" upright="1"/>
        <a:lstStyle/>
        <a:p>
          <a:pPr algn="ctr" rtl="0">
            <a:defRPr sz="1000"/>
          </a:pPr>
          <a:r>
            <a:rPr lang="ja-JP" altLang="en-US" sz="4000" b="0" i="0" strike="noStrike">
              <a:solidFill>
                <a:srgbClr val="000000"/>
              </a:solidFill>
              <a:latin typeface="ＭＳ Ｐ明朝"/>
              <a:ea typeface="ＭＳ Ｐ明朝"/>
            </a:rPr>
            <a:t>記入例③</a:t>
          </a:r>
        </a:p>
      </xdr:txBody>
    </xdr:sp>
    <xdr:clientData/>
  </xdr:twoCellAnchor>
  <xdr:twoCellAnchor>
    <xdr:from>
      <xdr:col>7</xdr:col>
      <xdr:colOff>104774</xdr:colOff>
      <xdr:row>10</xdr:row>
      <xdr:rowOff>47625</xdr:rowOff>
    </xdr:from>
    <xdr:to>
      <xdr:col>9</xdr:col>
      <xdr:colOff>609600</xdr:colOff>
      <xdr:row>11</xdr:row>
      <xdr:rowOff>161925</xdr:rowOff>
    </xdr:to>
    <xdr:sp macro="" textlink="">
      <xdr:nvSpPr>
        <xdr:cNvPr id="3" name="AutoShape 20">
          <a:extLst>
            <a:ext uri="{FF2B5EF4-FFF2-40B4-BE49-F238E27FC236}">
              <a16:creationId xmlns:a16="http://schemas.microsoft.com/office/drawing/2014/main" id="{10B20968-2EB1-4529-96FB-CE91C06A4B51}"/>
            </a:ext>
          </a:extLst>
        </xdr:cNvPr>
        <xdr:cNvSpPr>
          <a:spLocks noChangeArrowheads="1"/>
        </xdr:cNvSpPr>
      </xdr:nvSpPr>
      <xdr:spPr bwMode="auto">
        <a:xfrm>
          <a:off x="4733924" y="3038475"/>
          <a:ext cx="1857376" cy="504825"/>
        </a:xfrm>
        <a:prstGeom prst="wedgeRoundRectCallout">
          <a:avLst>
            <a:gd name="adj1" fmla="val -75602"/>
            <a:gd name="adj2" fmla="val 3954"/>
            <a:gd name="adj3" fmla="val 16667"/>
          </a:avLst>
        </a:prstGeom>
        <a:solidFill>
          <a:schemeClr val="accent5">
            <a:lumMod val="20000"/>
            <a:lumOff val="80000"/>
          </a:schemeClr>
        </a:solidFill>
        <a:ln w="9525">
          <a:solidFill>
            <a:srgbClr val="000000"/>
          </a:solidFill>
          <a:miter lim="800000"/>
          <a:headEnd/>
          <a:tailEnd/>
        </a:ln>
      </xdr:spPr>
      <xdr:txBody>
        <a:bodyPr vertOverflow="clip" wrap="square" lIns="36576" tIns="22860" rIns="0" bIns="0" anchor="ctr" upright="1"/>
        <a:lstStyle/>
        <a:p>
          <a:pPr algn="l" rtl="0"/>
          <a:r>
            <a:rPr lang="ja-JP" altLang="en-US" sz="800">
              <a:effectLst/>
            </a:rPr>
            <a:t>参加していない日がある場合は</a:t>
          </a:r>
          <a:endParaRPr lang="en-US" altLang="ja-JP" sz="800">
            <a:effectLst/>
          </a:endParaRPr>
        </a:p>
        <a:p>
          <a:pPr algn="l" rtl="0"/>
          <a:r>
            <a:rPr lang="ja-JP" altLang="en-US" sz="800">
              <a:effectLst/>
            </a:rPr>
            <a:t>必ず” </a:t>
          </a:r>
          <a:r>
            <a:rPr lang="en-US" altLang="ja-JP" sz="1000">
              <a:effectLst/>
            </a:rPr>
            <a:t>- </a:t>
          </a:r>
          <a:r>
            <a:rPr lang="ja-JP" altLang="en-US" sz="800">
              <a:effectLst/>
            </a:rPr>
            <a:t>”を入力してください。</a:t>
          </a:r>
          <a:endParaRPr lang="en-US" altLang="ja-JP" sz="800">
            <a:effectLst/>
          </a:endParaRPr>
        </a:p>
      </xdr:txBody>
    </xdr:sp>
    <xdr:clientData/>
  </xdr:twoCellAnchor>
  <xdr:twoCellAnchor>
    <xdr:from>
      <xdr:col>7</xdr:col>
      <xdr:colOff>457200</xdr:colOff>
      <xdr:row>6</xdr:row>
      <xdr:rowOff>171451</xdr:rowOff>
    </xdr:from>
    <xdr:to>
      <xdr:col>11</xdr:col>
      <xdr:colOff>76200</xdr:colOff>
      <xdr:row>8</xdr:row>
      <xdr:rowOff>114300</xdr:rowOff>
    </xdr:to>
    <xdr:sp macro="" textlink="">
      <xdr:nvSpPr>
        <xdr:cNvPr id="4" name="AutoShape 20">
          <a:extLst>
            <a:ext uri="{FF2B5EF4-FFF2-40B4-BE49-F238E27FC236}">
              <a16:creationId xmlns:a16="http://schemas.microsoft.com/office/drawing/2014/main" id="{0F1FB016-54B5-4145-92D2-0DF44D5BC6E3}"/>
            </a:ext>
          </a:extLst>
        </xdr:cNvPr>
        <xdr:cNvSpPr>
          <a:spLocks noChangeArrowheads="1"/>
        </xdr:cNvSpPr>
      </xdr:nvSpPr>
      <xdr:spPr bwMode="auto">
        <a:xfrm>
          <a:off x="5086350" y="1733551"/>
          <a:ext cx="1647825" cy="590549"/>
        </a:xfrm>
        <a:prstGeom prst="wedgeRoundRectCallout">
          <a:avLst>
            <a:gd name="adj1" fmla="val -63480"/>
            <a:gd name="adj2" fmla="val -38878"/>
            <a:gd name="adj3" fmla="val 16667"/>
          </a:avLst>
        </a:prstGeom>
        <a:solidFill>
          <a:schemeClr val="accent6">
            <a:lumMod val="20000"/>
            <a:lumOff val="80000"/>
          </a:schemeClr>
        </a:solidFill>
        <a:ln w="9525">
          <a:solidFill>
            <a:srgbClr val="000000"/>
          </a:solidFill>
          <a:miter lim="800000"/>
          <a:headEnd/>
          <a:tailEnd/>
        </a:ln>
      </xdr:spPr>
      <xdr:txBody>
        <a:bodyPr vertOverflow="clip" wrap="square" lIns="36576" tIns="22860" rIns="0" bIns="0" anchor="ctr" upright="1"/>
        <a:lstStyle/>
        <a:p>
          <a:pPr algn="l" rtl="0"/>
          <a:r>
            <a:rPr lang="ja-JP" altLang="en-US" sz="800">
              <a:effectLst/>
            </a:rPr>
            <a:t>参加日程を必ず入力すること。</a:t>
          </a:r>
          <a:endParaRPr lang="en-US" altLang="ja-JP" sz="800">
            <a:effectLst/>
          </a:endParaRPr>
        </a:p>
        <a:p>
          <a:pPr algn="l" rtl="0"/>
          <a:r>
            <a:rPr lang="ja-JP" altLang="en-US" sz="800">
              <a:effectLst/>
            </a:rPr>
            <a:t>（最終出場日程まで）</a:t>
          </a:r>
          <a:endParaRPr lang="en-US" altLang="ja-JP" sz="800">
            <a:effectLst/>
          </a:endParaRPr>
        </a:p>
      </xdr:txBody>
    </xdr:sp>
    <xdr:clientData/>
  </xdr:twoCellAnchor>
  <xdr:twoCellAnchor>
    <xdr:from>
      <xdr:col>0</xdr:col>
      <xdr:colOff>38100</xdr:colOff>
      <xdr:row>15</xdr:row>
      <xdr:rowOff>57150</xdr:rowOff>
    </xdr:from>
    <xdr:to>
      <xdr:col>12</xdr:col>
      <xdr:colOff>485775</xdr:colOff>
      <xdr:row>15</xdr:row>
      <xdr:rowOff>66675</xdr:rowOff>
    </xdr:to>
    <xdr:cxnSp macro="">
      <xdr:nvCxnSpPr>
        <xdr:cNvPr id="5" name="直線コネクタ 4">
          <a:extLst>
            <a:ext uri="{FF2B5EF4-FFF2-40B4-BE49-F238E27FC236}">
              <a16:creationId xmlns:a16="http://schemas.microsoft.com/office/drawing/2014/main" id="{511AC838-655C-422B-BE9C-EFCB62ECC387}"/>
            </a:ext>
          </a:extLst>
        </xdr:cNvPr>
        <xdr:cNvCxnSpPr/>
      </xdr:nvCxnSpPr>
      <xdr:spPr>
        <a:xfrm>
          <a:off x="38100" y="4733925"/>
          <a:ext cx="7810500" cy="9525"/>
        </a:xfrm>
        <a:prstGeom prst="line">
          <a:avLst/>
        </a:prstGeom>
        <a:ln w="571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16</xdr:row>
      <xdr:rowOff>161925</xdr:rowOff>
    </xdr:from>
    <xdr:to>
      <xdr:col>6</xdr:col>
      <xdr:colOff>647700</xdr:colOff>
      <xdr:row>21</xdr:row>
      <xdr:rowOff>57149</xdr:rowOff>
    </xdr:to>
    <xdr:sp macro="" textlink="">
      <xdr:nvSpPr>
        <xdr:cNvPr id="6" name="AutoShape 20">
          <a:extLst>
            <a:ext uri="{FF2B5EF4-FFF2-40B4-BE49-F238E27FC236}">
              <a16:creationId xmlns:a16="http://schemas.microsoft.com/office/drawing/2014/main" id="{6FC41564-7608-4FF1-AB82-477EBA6A2F3A}"/>
            </a:ext>
          </a:extLst>
        </xdr:cNvPr>
        <xdr:cNvSpPr>
          <a:spLocks noChangeArrowheads="1"/>
        </xdr:cNvSpPr>
      </xdr:nvSpPr>
      <xdr:spPr bwMode="auto">
        <a:xfrm>
          <a:off x="2057400" y="5095875"/>
          <a:ext cx="2543175" cy="1333499"/>
        </a:xfrm>
        <a:prstGeom prst="wedgeRoundRectCallout">
          <a:avLst>
            <a:gd name="adj1" fmla="val 2416"/>
            <a:gd name="adj2" fmla="val 88900"/>
            <a:gd name="adj3" fmla="val 16667"/>
          </a:avLst>
        </a:prstGeom>
        <a:solidFill>
          <a:schemeClr val="accent2">
            <a:lumMod val="20000"/>
            <a:lumOff val="80000"/>
          </a:schemeClr>
        </a:solidFill>
        <a:ln w="9525">
          <a:solidFill>
            <a:srgbClr val="000000"/>
          </a:solidFill>
          <a:miter lim="800000"/>
          <a:headEnd/>
          <a:tailEnd/>
        </a:ln>
      </xdr:spPr>
      <xdr:txBody>
        <a:bodyPr vertOverflow="clip" wrap="square" lIns="36576" tIns="22860" rIns="0" bIns="0" anchor="ctr" upright="1"/>
        <a:lstStyle/>
        <a:p>
          <a:pPr algn="l" rtl="0"/>
          <a:r>
            <a:rPr lang="ja-JP" altLang="en-US" sz="1050">
              <a:effectLst/>
            </a:rPr>
            <a:t>参加日程を必ず入力すること。</a:t>
          </a:r>
          <a:endParaRPr lang="en-US" altLang="ja-JP" sz="1050">
            <a:effectLst/>
          </a:endParaRPr>
        </a:p>
        <a:p>
          <a:pPr algn="l" rtl="0"/>
          <a:r>
            <a:rPr lang="ja-JP" altLang="en-US" sz="1050">
              <a:effectLst/>
            </a:rPr>
            <a:t>（最終出場日程まで）</a:t>
          </a:r>
          <a:endParaRPr lang="en-US" altLang="ja-JP" sz="1050">
            <a:effectLst/>
          </a:endParaRPr>
        </a:p>
        <a:p>
          <a:pPr algn="l" rtl="0"/>
          <a:r>
            <a:rPr lang="en-US" altLang="ja-JP" sz="1050">
              <a:effectLst/>
            </a:rPr>
            <a:t>※</a:t>
          </a:r>
          <a:r>
            <a:rPr lang="ja-JP" altLang="en-US" sz="1050">
              <a:effectLst/>
            </a:rPr>
            <a:t>監督</a:t>
          </a:r>
          <a:r>
            <a:rPr lang="en-US" altLang="ja-JP" sz="1050">
              <a:effectLst/>
            </a:rPr>
            <a:t>､</a:t>
          </a:r>
          <a:r>
            <a:rPr lang="ja-JP" altLang="en-US" sz="1050">
              <a:effectLst/>
            </a:rPr>
            <a:t>帯同コーチ･トレーナーは</a:t>
          </a:r>
          <a:endParaRPr lang="en-US" altLang="ja-JP" sz="1050">
            <a:effectLst/>
          </a:endParaRPr>
        </a:p>
        <a:p>
          <a:pPr algn="l" rtl="0"/>
          <a:r>
            <a:rPr lang="ja-JP" altLang="en-US" sz="1050">
              <a:effectLst/>
            </a:rPr>
            <a:t>　</a:t>
          </a:r>
          <a:r>
            <a:rPr lang="en-US" altLang="ja-JP" sz="1050">
              <a:effectLst/>
            </a:rPr>
            <a:t>『</a:t>
          </a:r>
          <a:r>
            <a:rPr lang="ja-JP" altLang="en-US" sz="1050" b="1">
              <a:effectLst/>
            </a:rPr>
            <a:t>競技日</a:t>
          </a:r>
          <a:r>
            <a:rPr lang="en-US" altLang="ja-JP" sz="1050">
              <a:effectLst/>
            </a:rPr>
            <a:t>』</a:t>
          </a:r>
          <a:r>
            <a:rPr lang="ja-JP" altLang="en-US" sz="1050">
              <a:effectLst/>
            </a:rPr>
            <a:t>とする。</a:t>
          </a:r>
          <a:endParaRPr lang="en-US" altLang="ja-JP" sz="1050">
            <a:effectLst/>
          </a:endParaRPr>
        </a:p>
      </xdr:txBody>
    </xdr:sp>
    <xdr:clientData/>
  </xdr:twoCellAnchor>
  <xdr:twoCellAnchor>
    <xdr:from>
      <xdr:col>2</xdr:col>
      <xdr:colOff>466163</xdr:colOff>
      <xdr:row>28</xdr:row>
      <xdr:rowOff>147544</xdr:rowOff>
    </xdr:from>
    <xdr:to>
      <xdr:col>7</xdr:col>
      <xdr:colOff>246529</xdr:colOff>
      <xdr:row>34</xdr:row>
      <xdr:rowOff>156882</xdr:rowOff>
    </xdr:to>
    <xdr:sp macro="" textlink="">
      <xdr:nvSpPr>
        <xdr:cNvPr id="7" name="AutoShape 20">
          <a:extLst>
            <a:ext uri="{FF2B5EF4-FFF2-40B4-BE49-F238E27FC236}">
              <a16:creationId xmlns:a16="http://schemas.microsoft.com/office/drawing/2014/main" id="{A9E01AED-1A6E-4E28-92D1-0DD9A32816D9}"/>
            </a:ext>
          </a:extLst>
        </xdr:cNvPr>
        <xdr:cNvSpPr>
          <a:spLocks noChangeArrowheads="1"/>
        </xdr:cNvSpPr>
      </xdr:nvSpPr>
      <xdr:spPr bwMode="auto">
        <a:xfrm>
          <a:off x="1504388" y="8491444"/>
          <a:ext cx="3371291" cy="1552388"/>
        </a:xfrm>
        <a:prstGeom prst="wedgeRoundRectCallout">
          <a:avLst>
            <a:gd name="adj1" fmla="val 51703"/>
            <a:gd name="adj2" fmla="val -79629"/>
            <a:gd name="adj3" fmla="val 16667"/>
          </a:avLst>
        </a:prstGeom>
        <a:solidFill>
          <a:schemeClr val="accent2">
            <a:lumMod val="20000"/>
            <a:lumOff val="80000"/>
          </a:schemeClr>
        </a:solidFill>
        <a:ln w="9525">
          <a:solidFill>
            <a:srgbClr val="000000"/>
          </a:solidFill>
          <a:miter lim="800000"/>
          <a:headEnd/>
          <a:tailEnd/>
        </a:ln>
      </xdr:spPr>
      <xdr:txBody>
        <a:bodyPr vertOverflow="clip" wrap="square" lIns="36576" tIns="22860" rIns="0" bIns="0" anchor="ctr" upright="1"/>
        <a:lstStyle/>
        <a:p>
          <a:pPr algn="l" rtl="0"/>
          <a:r>
            <a:rPr lang="ja-JP" altLang="en-US" sz="1200" b="1" u="sng">
              <a:effectLst/>
            </a:rPr>
            <a:t>団体行動が必要な少年種別に限り</a:t>
          </a:r>
          <a:endParaRPr lang="en-US" altLang="ja-JP" sz="1200" b="1" u="sng">
            <a:effectLst/>
          </a:endParaRPr>
        </a:p>
        <a:p>
          <a:pPr algn="l" rtl="0"/>
          <a:r>
            <a:rPr lang="ja-JP" altLang="en-US" sz="1100" b="0">
              <a:effectLst/>
            </a:rPr>
            <a:t>支給対象期間内であれば、競技がない日でも帯同する場合は対象としますので</a:t>
          </a:r>
          <a:endParaRPr lang="en-US" altLang="ja-JP" sz="1100" b="0">
            <a:effectLst/>
          </a:endParaRPr>
        </a:p>
        <a:p>
          <a:pPr algn="l" rtl="0"/>
          <a:r>
            <a:rPr lang="ja-JP" altLang="en-US" sz="1100" b="0">
              <a:effectLst/>
            </a:rPr>
            <a:t>該当箇所には</a:t>
          </a:r>
          <a:r>
            <a:rPr lang="en-US" altLang="ja-JP" sz="1100" b="0">
              <a:effectLst/>
            </a:rPr>
            <a:t>『</a:t>
          </a:r>
          <a:r>
            <a:rPr lang="ja-JP" altLang="en-US" sz="1100" b="1">
              <a:effectLst/>
            </a:rPr>
            <a:t>競技日</a:t>
          </a:r>
          <a:r>
            <a:rPr lang="en-US" altLang="ja-JP" sz="1100" b="0">
              <a:effectLst/>
            </a:rPr>
            <a:t>』</a:t>
          </a:r>
          <a:r>
            <a:rPr lang="ja-JP" altLang="en-US" sz="1100" b="0">
              <a:effectLst/>
            </a:rPr>
            <a:t>と入力してください。</a:t>
          </a:r>
          <a:endParaRPr lang="en-US" altLang="ja-JP" sz="1100">
            <a:effectLst/>
          </a:endParaRPr>
        </a:p>
      </xdr:txBody>
    </xdr:sp>
    <xdr:clientData/>
  </xdr:twoCellAnchor>
  <xdr:twoCellAnchor>
    <xdr:from>
      <xdr:col>0</xdr:col>
      <xdr:colOff>313578</xdr:colOff>
      <xdr:row>38</xdr:row>
      <xdr:rowOff>206745</xdr:rowOff>
    </xdr:from>
    <xdr:to>
      <xdr:col>13</xdr:col>
      <xdr:colOff>196104</xdr:colOff>
      <xdr:row>48</xdr:row>
      <xdr:rowOff>134469</xdr:rowOff>
    </xdr:to>
    <xdr:sp macro="" textlink="">
      <xdr:nvSpPr>
        <xdr:cNvPr id="8" name="テキスト ボックス 7">
          <a:extLst>
            <a:ext uri="{FF2B5EF4-FFF2-40B4-BE49-F238E27FC236}">
              <a16:creationId xmlns:a16="http://schemas.microsoft.com/office/drawing/2014/main" id="{2A04A42B-F029-4E5C-B66F-B4E0FE91A48D}"/>
            </a:ext>
          </a:extLst>
        </xdr:cNvPr>
        <xdr:cNvSpPr txBox="1"/>
      </xdr:nvSpPr>
      <xdr:spPr>
        <a:xfrm>
          <a:off x="313578" y="11246220"/>
          <a:ext cx="7864476" cy="2499474"/>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宿泊しない方もいらっしゃいますのでいつ大会に参加したのか、</a:t>
          </a:r>
          <a:endParaRPr kumimoji="1" lang="en-US" altLang="ja-JP" sz="1400"/>
        </a:p>
        <a:p>
          <a:r>
            <a:rPr kumimoji="1" lang="ja-JP" altLang="en-US" sz="1400"/>
            <a:t>競技終了した日がいつなのかが県スポ協では把握ができません。</a:t>
          </a:r>
          <a:endParaRPr kumimoji="1" lang="en-US" altLang="ja-JP" sz="1400"/>
        </a:p>
        <a:p>
          <a:r>
            <a:rPr kumimoji="1" lang="ja-JP" altLang="en-US" sz="1400"/>
            <a:t>よって、期間中交通費の額が確定できないため、</a:t>
          </a:r>
          <a:endParaRPr kumimoji="1" lang="en-US" altLang="ja-JP" sz="1400"/>
        </a:p>
        <a:p>
          <a:r>
            <a:rPr kumimoji="1" lang="ja-JP" altLang="en-US" sz="1400"/>
            <a:t>精算報告時に”出場参加状況報告書”を作成して精算報告書と一緒に提出してもらいます。</a:t>
          </a:r>
          <a:endParaRPr kumimoji="1" lang="en-US" altLang="ja-JP" sz="1400"/>
        </a:p>
        <a:p>
          <a:r>
            <a:rPr kumimoji="1" lang="ja-JP" altLang="en-US" sz="1400"/>
            <a:t>一人でも入力ミスがあると交通費の金額に支障が出ます。</a:t>
          </a:r>
          <a:endParaRPr kumimoji="1" lang="en-US" altLang="ja-JP" sz="1400"/>
        </a:p>
        <a:p>
          <a:r>
            <a:rPr kumimoji="1" lang="ja-JP" altLang="en-US" sz="1400"/>
            <a:t>提出する前に必ず入力間違い等が無いよう二重チェックするなり確認をお願いします。</a:t>
          </a:r>
          <a:endParaRPr kumimoji="1" lang="en-US" altLang="ja-JP" sz="1400"/>
        </a:p>
      </xdr:txBody>
    </xdr:sp>
    <xdr:clientData/>
  </xdr:twoCellAnchor>
  <xdr:twoCellAnchor>
    <xdr:from>
      <xdr:col>2</xdr:col>
      <xdr:colOff>592231</xdr:colOff>
      <xdr:row>36</xdr:row>
      <xdr:rowOff>115983</xdr:rowOff>
    </xdr:from>
    <xdr:to>
      <xdr:col>7</xdr:col>
      <xdr:colOff>549087</xdr:colOff>
      <xdr:row>37</xdr:row>
      <xdr:rowOff>201706</xdr:rowOff>
    </xdr:to>
    <xdr:sp macro="" textlink="">
      <xdr:nvSpPr>
        <xdr:cNvPr id="9" name="テキスト ボックス 8">
          <a:extLst>
            <a:ext uri="{FF2B5EF4-FFF2-40B4-BE49-F238E27FC236}">
              <a16:creationId xmlns:a16="http://schemas.microsoft.com/office/drawing/2014/main" id="{9B82E73C-71B0-4EEF-AE48-3966525CDE29}"/>
            </a:ext>
          </a:extLst>
        </xdr:cNvPr>
        <xdr:cNvSpPr txBox="1"/>
      </xdr:nvSpPr>
      <xdr:spPr>
        <a:xfrm>
          <a:off x="1630456" y="10641108"/>
          <a:ext cx="3547781" cy="342898"/>
        </a:xfrm>
        <a:prstGeom prst="borderCallout1">
          <a:avLst>
            <a:gd name="adj1" fmla="val 31801"/>
            <a:gd name="adj2" fmla="val 41"/>
            <a:gd name="adj3" fmla="val -63684"/>
            <a:gd name="adj4" fmla="val -4297"/>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明細書に記載の金額を間違いがないよう入力。</a:t>
          </a:r>
        </a:p>
      </xdr:txBody>
    </xdr:sp>
    <xdr:clientData/>
  </xdr:twoCellAnchor>
  <xdr:twoCellAnchor>
    <xdr:from>
      <xdr:col>5</xdr:col>
      <xdr:colOff>268940</xdr:colOff>
      <xdr:row>35</xdr:row>
      <xdr:rowOff>33618</xdr:rowOff>
    </xdr:from>
    <xdr:to>
      <xdr:col>7</xdr:col>
      <xdr:colOff>369793</xdr:colOff>
      <xdr:row>35</xdr:row>
      <xdr:rowOff>347383</xdr:rowOff>
    </xdr:to>
    <xdr:sp macro="" textlink="">
      <xdr:nvSpPr>
        <xdr:cNvPr id="10" name="テキスト ボックス 9">
          <a:extLst>
            <a:ext uri="{FF2B5EF4-FFF2-40B4-BE49-F238E27FC236}">
              <a16:creationId xmlns:a16="http://schemas.microsoft.com/office/drawing/2014/main" id="{F80F5181-8ACE-4F45-BDBC-C2DD359A4433}"/>
            </a:ext>
          </a:extLst>
        </xdr:cNvPr>
        <xdr:cNvSpPr txBox="1"/>
      </xdr:nvSpPr>
      <xdr:spPr>
        <a:xfrm>
          <a:off x="3545540" y="10177743"/>
          <a:ext cx="1453403"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入力不要</a:t>
          </a:r>
          <a:r>
            <a:rPr kumimoji="1" lang="en-US" altLang="ja-JP" sz="1100">
              <a:ln>
                <a:noFill/>
              </a:ln>
            </a:rPr>
            <a:t>(</a:t>
          </a:r>
          <a:r>
            <a:rPr kumimoji="1" lang="ja-JP" altLang="en-US" sz="1100">
              <a:ln>
                <a:noFill/>
              </a:ln>
            </a:rPr>
            <a:t>数式あり</a:t>
          </a:r>
          <a:r>
            <a:rPr kumimoji="1" lang="en-US" altLang="ja-JP" sz="1100">
              <a:ln>
                <a:noFill/>
              </a:ln>
            </a:rPr>
            <a:t>)</a:t>
          </a:r>
          <a:endParaRPr kumimoji="1" lang="ja-JP" altLang="en-US" sz="1100">
            <a:ln>
              <a:noFill/>
            </a:ln>
          </a:endParaRPr>
        </a:p>
      </xdr:txBody>
    </xdr:sp>
    <xdr:clientData/>
  </xdr:twoCellAnchor>
  <xdr:twoCellAnchor>
    <xdr:from>
      <xdr:col>11</xdr:col>
      <xdr:colOff>145676</xdr:colOff>
      <xdr:row>35</xdr:row>
      <xdr:rowOff>44824</xdr:rowOff>
    </xdr:from>
    <xdr:to>
      <xdr:col>13</xdr:col>
      <xdr:colOff>268941</xdr:colOff>
      <xdr:row>35</xdr:row>
      <xdr:rowOff>358589</xdr:rowOff>
    </xdr:to>
    <xdr:sp macro="" textlink="">
      <xdr:nvSpPr>
        <xdr:cNvPr id="11" name="テキスト ボックス 10">
          <a:extLst>
            <a:ext uri="{FF2B5EF4-FFF2-40B4-BE49-F238E27FC236}">
              <a16:creationId xmlns:a16="http://schemas.microsoft.com/office/drawing/2014/main" id="{7A7B0E72-28BC-49DB-95C0-BE1425F7A9D7}"/>
            </a:ext>
          </a:extLst>
        </xdr:cNvPr>
        <xdr:cNvSpPr txBox="1"/>
      </xdr:nvSpPr>
      <xdr:spPr>
        <a:xfrm>
          <a:off x="6803651" y="10188949"/>
          <a:ext cx="1447240"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入力不要</a:t>
          </a:r>
          <a:r>
            <a:rPr kumimoji="1" lang="en-US" altLang="ja-JP" sz="1100">
              <a:ln>
                <a:noFill/>
              </a:ln>
            </a:rPr>
            <a:t>(</a:t>
          </a:r>
          <a:r>
            <a:rPr kumimoji="1" lang="ja-JP" altLang="en-US" sz="1100">
              <a:ln>
                <a:noFill/>
              </a:ln>
            </a:rPr>
            <a:t>数式あり</a:t>
          </a:r>
          <a:r>
            <a:rPr kumimoji="1" lang="en-US" altLang="ja-JP" sz="1100">
              <a:ln>
                <a:noFill/>
              </a:ln>
            </a:rPr>
            <a:t>)</a:t>
          </a:r>
          <a:endParaRPr kumimoji="1" lang="ja-JP" altLang="en-US" sz="1100">
            <a:ln>
              <a:noFill/>
            </a:l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4</xdr:row>
      <xdr:rowOff>123825</xdr:rowOff>
    </xdr:from>
    <xdr:to>
      <xdr:col>5</xdr:col>
      <xdr:colOff>47625</xdr:colOff>
      <xdr:row>5</xdr:row>
      <xdr:rowOff>228600</xdr:rowOff>
    </xdr:to>
    <xdr:sp macro="" textlink="">
      <xdr:nvSpPr>
        <xdr:cNvPr id="2" name="吹き出し: 角を丸めた四角形 1">
          <a:extLst>
            <a:ext uri="{FF2B5EF4-FFF2-40B4-BE49-F238E27FC236}">
              <a16:creationId xmlns:a16="http://schemas.microsoft.com/office/drawing/2014/main" id="{E055EB81-F78E-A382-0FAB-3587ED023477}"/>
            </a:ext>
          </a:extLst>
        </xdr:cNvPr>
        <xdr:cNvSpPr/>
      </xdr:nvSpPr>
      <xdr:spPr>
        <a:xfrm>
          <a:off x="1809750" y="1181100"/>
          <a:ext cx="1466850" cy="409575"/>
        </a:xfrm>
        <a:prstGeom prst="wedgeRoundRectCallout">
          <a:avLst>
            <a:gd name="adj1" fmla="val -2912"/>
            <a:gd name="adj2" fmla="val -100786"/>
            <a:gd name="adj3" fmla="val 16667"/>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①の金額を入力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E5CD-AFAA-4E4D-9319-C38EDE46CFF5}">
  <sheetPr>
    <pageSetUpPr fitToPage="1"/>
  </sheetPr>
  <dimension ref="A1:X47"/>
  <sheetViews>
    <sheetView tabSelected="1" zoomScale="85" zoomScaleNormal="85" workbookViewId="0">
      <selection activeCell="H6" sqref="H6"/>
    </sheetView>
  </sheetViews>
  <sheetFormatPr defaultRowHeight="20.25" customHeight="1" outlineLevelRow="1" outlineLevelCol="1"/>
  <cols>
    <col min="1" max="1" width="4.375" style="101" customWidth="1"/>
    <col min="2" max="2" width="9.25" style="101" customWidth="1"/>
    <col min="3" max="3" width="11.625" style="101" customWidth="1"/>
    <col min="4" max="12" width="8.875" style="101" customWidth="1"/>
    <col min="13" max="13" width="8.875" style="101" hidden="1" customWidth="1" outlineLevel="1"/>
    <col min="14" max="14" width="7.125" style="101" customWidth="1" collapsed="1"/>
    <col min="15" max="15" width="7" style="127" customWidth="1"/>
    <col min="16" max="17" width="5" style="127" customWidth="1"/>
    <col min="18" max="18" width="4.125" style="101" customWidth="1"/>
    <col min="19" max="19" width="10.375" style="40" hidden="1" customWidth="1" outlineLevel="1"/>
    <col min="20" max="20" width="10.375" style="40" customWidth="1" collapsed="1"/>
    <col min="21" max="24" width="10.375" style="40" customWidth="1"/>
    <col min="25" max="25" width="9" style="101"/>
    <col min="26" max="26" width="9.625" style="101" customWidth="1"/>
    <col min="27" max="16384" width="9" style="101"/>
  </cols>
  <sheetData>
    <row r="1" spans="1:24" s="105" customFormat="1" ht="31.5" customHeight="1">
      <c r="A1" s="101"/>
      <c r="B1" s="102">
        <v>78</v>
      </c>
      <c r="C1" s="103" t="s">
        <v>0</v>
      </c>
      <c r="D1" s="104"/>
      <c r="F1" s="106" t="s">
        <v>51</v>
      </c>
      <c r="G1" s="107"/>
      <c r="H1" s="107"/>
      <c r="I1" s="107"/>
      <c r="J1" s="107"/>
      <c r="K1" s="107"/>
      <c r="L1" s="107"/>
      <c r="O1" s="108" t="s">
        <v>1</v>
      </c>
      <c r="S1" s="7"/>
      <c r="T1" s="7"/>
      <c r="U1" s="7"/>
      <c r="V1" s="7"/>
      <c r="W1" s="7"/>
      <c r="X1" s="7"/>
    </row>
    <row r="2" spans="1:24" s="105" customFormat="1" ht="11.25" customHeight="1">
      <c r="A2" s="101"/>
      <c r="B2" s="109"/>
      <c r="D2" s="110"/>
      <c r="E2" s="110"/>
      <c r="F2" s="110"/>
      <c r="G2" s="110"/>
      <c r="H2" s="110"/>
      <c r="I2" s="110"/>
      <c r="J2" s="110"/>
      <c r="K2" s="107"/>
      <c r="L2" s="107"/>
      <c r="N2" s="108"/>
      <c r="S2" s="7"/>
      <c r="T2" s="7"/>
      <c r="U2" s="7"/>
      <c r="V2" s="7"/>
      <c r="W2" s="7"/>
      <c r="X2" s="7"/>
    </row>
    <row r="3" spans="1:24" s="103" customFormat="1" ht="24.75" customHeight="1">
      <c r="A3" s="101"/>
      <c r="B3" s="111" t="s">
        <v>2</v>
      </c>
      <c r="C3" s="140"/>
      <c r="D3" s="140"/>
      <c r="F3" s="112"/>
      <c r="J3" s="73" t="s">
        <v>3</v>
      </c>
      <c r="K3" s="113" t="s">
        <v>4</v>
      </c>
      <c r="L3" s="114" t="s">
        <v>5</v>
      </c>
      <c r="M3" s="115"/>
      <c r="O3" s="101"/>
      <c r="P3" s="116"/>
      <c r="R3" s="116"/>
      <c r="S3" s="117" t="s">
        <v>6</v>
      </c>
      <c r="V3" s="15"/>
      <c r="W3" s="15"/>
      <c r="X3" s="15"/>
    </row>
    <row r="4" spans="1:24" s="103" customFormat="1" ht="24.75" customHeight="1">
      <c r="A4" s="101"/>
      <c r="B4" s="111" t="s">
        <v>7</v>
      </c>
      <c r="C4" s="140"/>
      <c r="D4" s="140"/>
      <c r="F4" s="112"/>
      <c r="J4" s="76" t="s">
        <v>8</v>
      </c>
      <c r="K4" s="71" t="s">
        <v>9</v>
      </c>
      <c r="L4" s="71" t="s">
        <v>10</v>
      </c>
      <c r="M4" s="115"/>
      <c r="O4" s="101"/>
      <c r="S4" s="117" t="s">
        <v>11</v>
      </c>
      <c r="V4" s="15"/>
      <c r="W4" s="15"/>
      <c r="X4" s="15"/>
    </row>
    <row r="5" spans="1:24" ht="14.25" customHeight="1" thickBot="1">
      <c r="B5" s="118"/>
      <c r="C5" s="118"/>
      <c r="D5" s="119"/>
      <c r="N5" s="120"/>
      <c r="O5" s="101"/>
      <c r="P5" s="101"/>
      <c r="Q5" s="101"/>
      <c r="S5" s="117" t="s">
        <v>12</v>
      </c>
      <c r="T5" s="19"/>
      <c r="U5" s="19"/>
      <c r="V5" s="19"/>
      <c r="W5" s="19"/>
      <c r="X5" s="19"/>
    </row>
    <row r="6" spans="1:24" ht="20.25" customHeight="1" thickTop="1">
      <c r="A6" s="141" t="s">
        <v>13</v>
      </c>
      <c r="B6" s="143" t="s">
        <v>14</v>
      </c>
      <c r="C6" s="145" t="s">
        <v>15</v>
      </c>
      <c r="D6" s="97" t="s">
        <v>71</v>
      </c>
      <c r="E6" s="21" t="str">
        <f>IF(AND(E43="",E43=""),"　/　 (　)",D6+1)</f>
        <v>　/　 (　)</v>
      </c>
      <c r="F6" s="21" t="str">
        <f t="shared" ref="F6:M6" si="0">IF(F43="","　/　 (　)",E6+1)</f>
        <v>　/　 (　)</v>
      </c>
      <c r="G6" s="21" t="str">
        <f t="shared" si="0"/>
        <v>　/　 (　)</v>
      </c>
      <c r="H6" s="21" t="str">
        <f t="shared" si="0"/>
        <v>　/　 (　)</v>
      </c>
      <c r="I6" s="21" t="str">
        <f t="shared" si="0"/>
        <v>　/　 (　)</v>
      </c>
      <c r="J6" s="21" t="str">
        <f t="shared" si="0"/>
        <v>　/　 (　)</v>
      </c>
      <c r="K6" s="21" t="str">
        <f t="shared" si="0"/>
        <v>　/　 (　)</v>
      </c>
      <c r="L6" s="21" t="str">
        <f t="shared" si="0"/>
        <v>　/　 (　)</v>
      </c>
      <c r="M6" s="21" t="str">
        <f>IF(M43="","　/　 (　)",L6+1)</f>
        <v>　/　 (　)</v>
      </c>
      <c r="N6" s="22" t="s">
        <v>16</v>
      </c>
      <c r="O6" s="129" t="s">
        <v>17</v>
      </c>
      <c r="P6" s="117"/>
      <c r="Q6" s="117"/>
      <c r="R6" s="117"/>
      <c r="S6" s="117" t="s">
        <v>18</v>
      </c>
      <c r="T6" s="19"/>
      <c r="U6" s="19"/>
      <c r="V6" s="19"/>
      <c r="W6" s="19"/>
      <c r="X6" s="19"/>
    </row>
    <row r="7" spans="1:24" ht="20.25" customHeight="1">
      <c r="A7" s="142"/>
      <c r="B7" s="144"/>
      <c r="C7" s="146"/>
      <c r="D7" s="23"/>
      <c r="E7" s="23"/>
      <c r="F7" s="23"/>
      <c r="G7" s="23"/>
      <c r="H7" s="23"/>
      <c r="I7" s="23"/>
      <c r="J7" s="23"/>
      <c r="K7" s="23"/>
      <c r="L7" s="24"/>
      <c r="M7" s="25"/>
      <c r="N7" s="26" t="s">
        <v>19</v>
      </c>
      <c r="O7" s="130"/>
      <c r="P7" s="101"/>
      <c r="Q7" s="101"/>
      <c r="R7" s="38"/>
      <c r="S7" s="19"/>
      <c r="T7" s="19"/>
      <c r="U7" s="19"/>
      <c r="V7" s="19"/>
      <c r="W7" s="19"/>
      <c r="X7" s="19"/>
    </row>
    <row r="8" spans="1:24" s="117" customFormat="1" ht="22.5" customHeight="1">
      <c r="A8" s="121">
        <v>1</v>
      </c>
      <c r="B8" s="29"/>
      <c r="C8" s="30"/>
      <c r="D8" s="76"/>
      <c r="E8" s="71"/>
      <c r="F8" s="71"/>
      <c r="G8" s="71"/>
      <c r="H8" s="71"/>
      <c r="I8" s="71"/>
      <c r="J8" s="11"/>
      <c r="K8" s="37"/>
      <c r="L8" s="37"/>
      <c r="M8" s="32"/>
      <c r="N8" s="98" t="str">
        <f>IF(COUNTIF(D8:L8,"〇")+COUNTIF(D8:L8,"●")=0,"",COUNTIF(D8:L8,"〇")+COUNTIF(D8:L8,"●"))</f>
        <v/>
      </c>
      <c r="O8" s="34"/>
      <c r="R8" s="38"/>
      <c r="S8" s="19"/>
      <c r="T8" s="19"/>
      <c r="U8" s="19"/>
      <c r="V8" s="19"/>
      <c r="W8" s="19"/>
      <c r="X8" s="19"/>
    </row>
    <row r="9" spans="1:24" s="38" customFormat="1" ht="22.5" customHeight="1">
      <c r="A9" s="121">
        <f t="shared" ref="A9:A42" si="1">A8+1</f>
        <v>2</v>
      </c>
      <c r="B9" s="29"/>
      <c r="C9" s="30"/>
      <c r="D9" s="76"/>
      <c r="E9" s="71"/>
      <c r="F9" s="71"/>
      <c r="G9" s="71"/>
      <c r="H9" s="71"/>
      <c r="I9" s="71"/>
      <c r="J9" s="37"/>
      <c r="K9" s="37"/>
      <c r="L9" s="37"/>
      <c r="M9" s="32"/>
      <c r="N9" s="98" t="str">
        <f t="shared" ref="N9:N42" si="2">IF(COUNTIF(D9:L9,"〇")+COUNTIF(D9:L9,"●")=0,"",COUNTIF(D9:L9,"〇")+COUNTIF(D9:L9,"●"))</f>
        <v/>
      </c>
      <c r="O9" s="34"/>
      <c r="P9" s="117"/>
      <c r="S9" s="123"/>
      <c r="T9" s="123"/>
      <c r="U9" s="123"/>
      <c r="V9" s="123"/>
      <c r="W9" s="123"/>
      <c r="X9" s="123"/>
    </row>
    <row r="10" spans="1:24" s="38" customFormat="1" ht="22.5" customHeight="1">
      <c r="A10" s="121">
        <f t="shared" si="1"/>
        <v>3</v>
      </c>
      <c r="B10" s="29"/>
      <c r="C10" s="30"/>
      <c r="D10" s="71"/>
      <c r="E10" s="71"/>
      <c r="F10" s="71"/>
      <c r="G10" s="71"/>
      <c r="H10" s="71"/>
      <c r="I10" s="71"/>
      <c r="J10" s="37"/>
      <c r="K10" s="37"/>
      <c r="L10" s="37"/>
      <c r="M10" s="32"/>
      <c r="N10" s="98" t="str">
        <f t="shared" si="2"/>
        <v/>
      </c>
      <c r="O10" s="34"/>
      <c r="P10" s="117"/>
      <c r="S10" s="124"/>
      <c r="T10" s="124"/>
      <c r="U10" s="124"/>
      <c r="V10" s="124"/>
      <c r="W10" s="124"/>
      <c r="X10" s="124"/>
    </row>
    <row r="11" spans="1:24" s="38" customFormat="1" ht="22.5" customHeight="1">
      <c r="A11" s="121">
        <f t="shared" si="1"/>
        <v>4</v>
      </c>
      <c r="B11" s="29"/>
      <c r="C11" s="30"/>
      <c r="D11" s="71"/>
      <c r="E11" s="71"/>
      <c r="F11" s="71"/>
      <c r="G11" s="71"/>
      <c r="H11" s="71"/>
      <c r="I11" s="71"/>
      <c r="J11" s="37"/>
      <c r="K11" s="37"/>
      <c r="L11" s="37"/>
      <c r="M11" s="32"/>
      <c r="N11" s="98" t="str">
        <f t="shared" si="2"/>
        <v/>
      </c>
      <c r="O11" s="34"/>
      <c r="P11" s="117"/>
      <c r="S11" s="124"/>
      <c r="T11" s="124"/>
      <c r="U11" s="124"/>
      <c r="V11" s="124"/>
      <c r="W11" s="124"/>
      <c r="X11" s="124"/>
    </row>
    <row r="12" spans="1:24" s="38" customFormat="1" ht="22.5" customHeight="1">
      <c r="A12" s="121">
        <f t="shared" si="1"/>
        <v>5</v>
      </c>
      <c r="B12" s="29"/>
      <c r="C12" s="30"/>
      <c r="D12" s="71"/>
      <c r="E12" s="71"/>
      <c r="F12" s="71"/>
      <c r="G12" s="71"/>
      <c r="H12" s="71"/>
      <c r="I12" s="71"/>
      <c r="J12" s="37"/>
      <c r="K12" s="37"/>
      <c r="L12" s="37"/>
      <c r="M12" s="32"/>
      <c r="N12" s="98" t="str">
        <f t="shared" si="2"/>
        <v/>
      </c>
      <c r="O12" s="34"/>
      <c r="P12" s="117"/>
      <c r="Q12" s="117"/>
      <c r="S12" s="124"/>
      <c r="T12" s="124"/>
      <c r="U12" s="124"/>
      <c r="V12" s="124"/>
      <c r="W12" s="124"/>
      <c r="X12" s="124"/>
    </row>
    <row r="13" spans="1:24" s="38" customFormat="1" ht="22.5" customHeight="1">
      <c r="A13" s="121">
        <f t="shared" si="1"/>
        <v>6</v>
      </c>
      <c r="B13" s="29"/>
      <c r="C13" s="30"/>
      <c r="D13" s="71"/>
      <c r="E13" s="71"/>
      <c r="F13" s="71"/>
      <c r="G13" s="71"/>
      <c r="H13" s="71"/>
      <c r="I13" s="71"/>
      <c r="J13" s="37"/>
      <c r="K13" s="37"/>
      <c r="L13" s="37"/>
      <c r="M13" s="32"/>
      <c r="N13" s="98" t="str">
        <f t="shared" si="2"/>
        <v/>
      </c>
      <c r="O13" s="34"/>
      <c r="P13" s="117"/>
      <c r="Q13" s="117"/>
      <c r="S13" s="124"/>
      <c r="T13" s="124"/>
      <c r="U13" s="124"/>
      <c r="V13" s="124"/>
      <c r="W13" s="124"/>
      <c r="X13" s="124"/>
    </row>
    <row r="14" spans="1:24" s="38" customFormat="1" ht="22.5" customHeight="1">
      <c r="A14" s="121">
        <f t="shared" si="1"/>
        <v>7</v>
      </c>
      <c r="B14" s="29"/>
      <c r="C14" s="30"/>
      <c r="D14" s="71"/>
      <c r="E14" s="71"/>
      <c r="F14" s="71"/>
      <c r="G14" s="71"/>
      <c r="H14" s="71"/>
      <c r="I14" s="71"/>
      <c r="J14" s="37"/>
      <c r="K14" s="37"/>
      <c r="L14" s="37"/>
      <c r="M14" s="32"/>
      <c r="N14" s="98" t="str">
        <f t="shared" si="2"/>
        <v/>
      </c>
      <c r="O14" s="34"/>
      <c r="P14" s="117"/>
      <c r="Q14" s="117"/>
      <c r="S14" s="124"/>
      <c r="T14" s="124"/>
      <c r="U14" s="124"/>
      <c r="V14" s="124"/>
      <c r="W14" s="124"/>
      <c r="X14" s="124"/>
    </row>
    <row r="15" spans="1:24" s="38" customFormat="1" ht="22.5" customHeight="1">
      <c r="A15" s="121">
        <f t="shared" si="1"/>
        <v>8</v>
      </c>
      <c r="B15" s="29"/>
      <c r="C15" s="30"/>
      <c r="D15" s="71"/>
      <c r="E15" s="71"/>
      <c r="F15" s="71"/>
      <c r="G15" s="71"/>
      <c r="H15" s="71"/>
      <c r="I15" s="71"/>
      <c r="J15" s="37"/>
      <c r="K15" s="37"/>
      <c r="L15" s="37"/>
      <c r="M15" s="32"/>
      <c r="N15" s="98" t="str">
        <f t="shared" si="2"/>
        <v/>
      </c>
      <c r="O15" s="34"/>
      <c r="P15" s="117"/>
      <c r="Q15" s="117"/>
      <c r="S15" s="124"/>
      <c r="T15" s="124"/>
      <c r="U15" s="124"/>
      <c r="V15" s="124"/>
      <c r="W15" s="124"/>
      <c r="X15" s="124"/>
    </row>
    <row r="16" spans="1:24" s="38" customFormat="1" ht="22.5" customHeight="1">
      <c r="A16" s="121">
        <f t="shared" si="1"/>
        <v>9</v>
      </c>
      <c r="B16" s="29"/>
      <c r="C16" s="30"/>
      <c r="D16" s="71"/>
      <c r="E16" s="71"/>
      <c r="F16" s="71"/>
      <c r="G16" s="71"/>
      <c r="H16" s="71"/>
      <c r="I16" s="71"/>
      <c r="J16" s="37"/>
      <c r="K16" s="37"/>
      <c r="L16" s="37"/>
      <c r="M16" s="32"/>
      <c r="N16" s="98" t="str">
        <f t="shared" si="2"/>
        <v/>
      </c>
      <c r="O16" s="34"/>
      <c r="P16" s="117"/>
      <c r="Q16" s="117"/>
      <c r="S16" s="40"/>
      <c r="T16" s="40"/>
      <c r="U16" s="40"/>
      <c r="V16" s="40"/>
      <c r="W16" s="40"/>
      <c r="X16" s="40"/>
    </row>
    <row r="17" spans="1:24" s="38" customFormat="1" ht="22.5" customHeight="1">
      <c r="A17" s="121">
        <f t="shared" si="1"/>
        <v>10</v>
      </c>
      <c r="B17" s="29"/>
      <c r="C17" s="30"/>
      <c r="D17" s="71"/>
      <c r="E17" s="71"/>
      <c r="F17" s="71"/>
      <c r="G17" s="71"/>
      <c r="H17" s="71"/>
      <c r="I17" s="71"/>
      <c r="J17" s="37"/>
      <c r="K17" s="37"/>
      <c r="L17" s="37"/>
      <c r="M17" s="32"/>
      <c r="N17" s="98" t="str">
        <f t="shared" si="2"/>
        <v/>
      </c>
      <c r="O17" s="34"/>
      <c r="P17" s="117"/>
      <c r="Q17" s="117"/>
      <c r="S17" s="40"/>
      <c r="T17" s="40"/>
      <c r="U17" s="40"/>
      <c r="V17" s="40"/>
      <c r="W17" s="40"/>
      <c r="X17" s="40"/>
    </row>
    <row r="18" spans="1:24" s="38" customFormat="1" ht="22.5" customHeight="1">
      <c r="A18" s="121">
        <f t="shared" si="1"/>
        <v>11</v>
      </c>
      <c r="B18" s="29"/>
      <c r="C18" s="30"/>
      <c r="D18" s="71"/>
      <c r="E18" s="71"/>
      <c r="F18" s="71"/>
      <c r="G18" s="71"/>
      <c r="H18" s="71"/>
      <c r="I18" s="71"/>
      <c r="J18" s="37"/>
      <c r="K18" s="37"/>
      <c r="L18" s="37"/>
      <c r="M18" s="32"/>
      <c r="N18" s="98" t="str">
        <f t="shared" si="2"/>
        <v/>
      </c>
      <c r="O18" s="34"/>
      <c r="P18" s="117"/>
      <c r="Q18" s="117"/>
      <c r="R18" s="101"/>
      <c r="S18" s="125"/>
      <c r="T18" s="125"/>
      <c r="U18" s="125"/>
      <c r="V18" s="125"/>
      <c r="W18" s="125"/>
      <c r="X18" s="125"/>
    </row>
    <row r="19" spans="1:24" s="38" customFormat="1" ht="22.5" customHeight="1">
      <c r="A19" s="121">
        <f t="shared" si="1"/>
        <v>12</v>
      </c>
      <c r="B19" s="29"/>
      <c r="C19" s="30"/>
      <c r="D19" s="71"/>
      <c r="E19" s="71"/>
      <c r="F19" s="71"/>
      <c r="G19" s="71"/>
      <c r="H19" s="71"/>
      <c r="I19" s="71"/>
      <c r="J19" s="37"/>
      <c r="K19" s="37"/>
      <c r="L19" s="37"/>
      <c r="M19" s="32"/>
      <c r="N19" s="98" t="str">
        <f t="shared" si="2"/>
        <v/>
      </c>
      <c r="O19" s="34"/>
      <c r="P19" s="117"/>
      <c r="Q19" s="117"/>
      <c r="R19" s="101"/>
    </row>
    <row r="20" spans="1:24" s="38" customFormat="1" ht="22.5" customHeight="1">
      <c r="A20" s="121">
        <f t="shared" si="1"/>
        <v>13</v>
      </c>
      <c r="B20" s="29"/>
      <c r="C20" s="30"/>
      <c r="D20" s="71"/>
      <c r="E20" s="71"/>
      <c r="F20" s="71"/>
      <c r="G20" s="71"/>
      <c r="H20" s="71"/>
      <c r="I20" s="71"/>
      <c r="J20" s="37"/>
      <c r="K20" s="37"/>
      <c r="L20" s="37"/>
      <c r="M20" s="32"/>
      <c r="N20" s="98" t="str">
        <f t="shared" si="2"/>
        <v/>
      </c>
      <c r="O20" s="34"/>
      <c r="P20" s="117"/>
      <c r="Q20" s="117"/>
      <c r="R20" s="101"/>
    </row>
    <row r="21" spans="1:24" s="38" customFormat="1" ht="22.5" customHeight="1">
      <c r="A21" s="121">
        <f t="shared" si="1"/>
        <v>14</v>
      </c>
      <c r="B21" s="29"/>
      <c r="C21" s="30"/>
      <c r="D21" s="71"/>
      <c r="E21" s="71"/>
      <c r="F21" s="71"/>
      <c r="G21" s="71"/>
      <c r="H21" s="71"/>
      <c r="I21" s="71"/>
      <c r="J21" s="37"/>
      <c r="K21" s="37"/>
      <c r="L21" s="37"/>
      <c r="M21" s="32"/>
      <c r="N21" s="98" t="str">
        <f t="shared" si="2"/>
        <v/>
      </c>
      <c r="O21" s="34"/>
      <c r="P21" s="117"/>
      <c r="Q21" s="117"/>
      <c r="R21" s="101"/>
    </row>
    <row r="22" spans="1:24" ht="22.5" customHeight="1">
      <c r="A22" s="121">
        <f t="shared" si="1"/>
        <v>15</v>
      </c>
      <c r="B22" s="29"/>
      <c r="C22" s="30"/>
      <c r="D22" s="71"/>
      <c r="E22" s="71"/>
      <c r="F22" s="71"/>
      <c r="G22" s="71"/>
      <c r="H22" s="71"/>
      <c r="I22" s="71"/>
      <c r="J22" s="37"/>
      <c r="K22" s="37"/>
      <c r="L22" s="37"/>
      <c r="M22" s="32"/>
      <c r="N22" s="98" t="str">
        <f t="shared" si="2"/>
        <v/>
      </c>
      <c r="O22" s="34"/>
      <c r="P22" s="117"/>
      <c r="Q22" s="117"/>
      <c r="S22" s="38"/>
      <c r="T22" s="38"/>
      <c r="U22" s="38"/>
      <c r="V22" s="38"/>
      <c r="W22" s="38"/>
      <c r="X22" s="38"/>
    </row>
    <row r="23" spans="1:24" ht="22.5" customHeight="1">
      <c r="A23" s="121">
        <f t="shared" si="1"/>
        <v>16</v>
      </c>
      <c r="B23" s="29"/>
      <c r="C23" s="30"/>
      <c r="D23" s="71"/>
      <c r="E23" s="71"/>
      <c r="F23" s="71"/>
      <c r="G23" s="71"/>
      <c r="H23" s="71"/>
      <c r="I23" s="71"/>
      <c r="J23" s="37"/>
      <c r="K23" s="37"/>
      <c r="L23" s="37"/>
      <c r="M23" s="32"/>
      <c r="N23" s="98" t="str">
        <f t="shared" si="2"/>
        <v/>
      </c>
      <c r="O23" s="34"/>
      <c r="P23" s="117"/>
      <c r="Q23" s="117"/>
      <c r="S23" s="38"/>
      <c r="T23" s="38"/>
      <c r="U23" s="38"/>
      <c r="V23" s="38"/>
      <c r="W23" s="38"/>
      <c r="X23" s="38"/>
    </row>
    <row r="24" spans="1:24" ht="22.5" customHeight="1">
      <c r="A24" s="121">
        <f t="shared" si="1"/>
        <v>17</v>
      </c>
      <c r="B24" s="29"/>
      <c r="C24" s="30"/>
      <c r="D24" s="71"/>
      <c r="E24" s="71"/>
      <c r="F24" s="71"/>
      <c r="G24" s="71"/>
      <c r="H24" s="71"/>
      <c r="I24" s="71"/>
      <c r="J24" s="37"/>
      <c r="K24" s="37"/>
      <c r="L24" s="37"/>
      <c r="M24" s="32"/>
      <c r="N24" s="98" t="str">
        <f t="shared" si="2"/>
        <v/>
      </c>
      <c r="O24" s="34"/>
      <c r="P24" s="117"/>
      <c r="Q24" s="117"/>
      <c r="S24" s="38"/>
      <c r="T24" s="38"/>
      <c r="U24" s="38"/>
      <c r="V24" s="38"/>
      <c r="W24" s="38"/>
      <c r="X24" s="38"/>
    </row>
    <row r="25" spans="1:24" ht="22.5" customHeight="1">
      <c r="A25" s="121">
        <f t="shared" si="1"/>
        <v>18</v>
      </c>
      <c r="B25" s="29"/>
      <c r="C25" s="30"/>
      <c r="D25" s="71"/>
      <c r="E25" s="71"/>
      <c r="F25" s="71"/>
      <c r="G25" s="71"/>
      <c r="H25" s="71"/>
      <c r="I25" s="71"/>
      <c r="J25" s="37"/>
      <c r="K25" s="37"/>
      <c r="L25" s="37"/>
      <c r="M25" s="32"/>
      <c r="N25" s="98" t="str">
        <f t="shared" si="2"/>
        <v/>
      </c>
      <c r="O25" s="34"/>
      <c r="P25" s="117"/>
      <c r="Q25" s="117"/>
      <c r="S25" s="38"/>
      <c r="T25" s="38"/>
      <c r="U25" s="38"/>
      <c r="V25" s="38"/>
      <c r="W25" s="38"/>
      <c r="X25" s="38"/>
    </row>
    <row r="26" spans="1:24" ht="22.5" customHeight="1">
      <c r="A26" s="121">
        <f t="shared" si="1"/>
        <v>19</v>
      </c>
      <c r="B26" s="29"/>
      <c r="C26" s="30"/>
      <c r="D26" s="71"/>
      <c r="E26" s="71"/>
      <c r="F26" s="71"/>
      <c r="G26" s="71"/>
      <c r="H26" s="71"/>
      <c r="I26" s="71"/>
      <c r="J26" s="37"/>
      <c r="K26" s="37"/>
      <c r="L26" s="37"/>
      <c r="M26" s="32"/>
      <c r="N26" s="98" t="str">
        <f t="shared" si="2"/>
        <v/>
      </c>
      <c r="O26" s="34"/>
      <c r="P26" s="117"/>
      <c r="Q26" s="117"/>
      <c r="S26" s="38"/>
      <c r="T26" s="38"/>
      <c r="U26" s="38"/>
      <c r="V26" s="38"/>
      <c r="W26" s="38"/>
      <c r="X26" s="38"/>
    </row>
    <row r="27" spans="1:24" ht="22.5" customHeight="1">
      <c r="A27" s="121">
        <f t="shared" si="1"/>
        <v>20</v>
      </c>
      <c r="B27" s="29"/>
      <c r="C27" s="30"/>
      <c r="D27" s="71"/>
      <c r="E27" s="71"/>
      <c r="F27" s="71"/>
      <c r="G27" s="71"/>
      <c r="H27" s="71"/>
      <c r="I27" s="71"/>
      <c r="J27" s="37"/>
      <c r="K27" s="37"/>
      <c r="L27" s="37"/>
      <c r="M27" s="32"/>
      <c r="N27" s="98" t="str">
        <f t="shared" si="2"/>
        <v/>
      </c>
      <c r="O27" s="34"/>
      <c r="P27" s="117"/>
      <c r="Q27" s="117"/>
      <c r="S27" s="38"/>
      <c r="T27" s="38"/>
      <c r="U27" s="38"/>
      <c r="V27" s="38"/>
      <c r="W27" s="38"/>
      <c r="X27" s="38"/>
    </row>
    <row r="28" spans="1:24" ht="22.5" customHeight="1">
      <c r="A28" s="121">
        <f t="shared" si="1"/>
        <v>21</v>
      </c>
      <c r="B28" s="29"/>
      <c r="C28" s="30"/>
      <c r="D28" s="71"/>
      <c r="E28" s="71"/>
      <c r="F28" s="71"/>
      <c r="G28" s="71"/>
      <c r="H28" s="71"/>
      <c r="I28" s="71"/>
      <c r="J28" s="37"/>
      <c r="K28" s="37"/>
      <c r="L28" s="37"/>
      <c r="M28" s="32"/>
      <c r="N28" s="98" t="str">
        <f t="shared" si="2"/>
        <v/>
      </c>
      <c r="O28" s="34"/>
      <c r="P28" s="117"/>
      <c r="Q28" s="117"/>
      <c r="S28" s="38"/>
      <c r="T28" s="38"/>
      <c r="U28" s="38"/>
      <c r="V28" s="38"/>
      <c r="W28" s="38"/>
      <c r="X28" s="38"/>
    </row>
    <row r="29" spans="1:24" ht="22.5" customHeight="1">
      <c r="A29" s="121">
        <f t="shared" si="1"/>
        <v>22</v>
      </c>
      <c r="B29" s="29"/>
      <c r="C29" s="30"/>
      <c r="D29" s="71"/>
      <c r="E29" s="71"/>
      <c r="F29" s="71"/>
      <c r="G29" s="71"/>
      <c r="H29" s="71"/>
      <c r="I29" s="71"/>
      <c r="J29" s="37"/>
      <c r="K29" s="37"/>
      <c r="L29" s="37"/>
      <c r="M29" s="32"/>
      <c r="N29" s="98" t="str">
        <f t="shared" si="2"/>
        <v/>
      </c>
      <c r="O29" s="34"/>
      <c r="P29" s="117"/>
      <c r="Q29" s="117"/>
      <c r="S29" s="38"/>
      <c r="T29" s="38"/>
      <c r="U29" s="38"/>
      <c r="V29" s="38"/>
      <c r="W29" s="38"/>
      <c r="X29" s="38"/>
    </row>
    <row r="30" spans="1:24" ht="22.5" customHeight="1">
      <c r="A30" s="121">
        <f t="shared" si="1"/>
        <v>23</v>
      </c>
      <c r="B30" s="29"/>
      <c r="C30" s="30"/>
      <c r="D30" s="71"/>
      <c r="E30" s="71"/>
      <c r="F30" s="71"/>
      <c r="G30" s="71"/>
      <c r="H30" s="71"/>
      <c r="I30" s="71"/>
      <c r="J30" s="37"/>
      <c r="K30" s="37"/>
      <c r="L30" s="37"/>
      <c r="M30" s="32"/>
      <c r="N30" s="98" t="str">
        <f t="shared" si="2"/>
        <v/>
      </c>
      <c r="O30" s="34"/>
      <c r="P30" s="117"/>
      <c r="Q30" s="117"/>
      <c r="S30" s="38"/>
      <c r="T30" s="38"/>
      <c r="U30" s="38"/>
      <c r="V30" s="38"/>
      <c r="W30" s="38"/>
      <c r="X30" s="38"/>
    </row>
    <row r="31" spans="1:24" ht="22.5" customHeight="1">
      <c r="A31" s="121">
        <f t="shared" si="1"/>
        <v>24</v>
      </c>
      <c r="B31" s="29"/>
      <c r="C31" s="30"/>
      <c r="D31" s="71"/>
      <c r="E31" s="71"/>
      <c r="F31" s="71"/>
      <c r="G31" s="71"/>
      <c r="H31" s="71"/>
      <c r="I31" s="71"/>
      <c r="J31" s="37"/>
      <c r="K31" s="37"/>
      <c r="L31" s="37"/>
      <c r="M31" s="32"/>
      <c r="N31" s="98" t="str">
        <f t="shared" si="2"/>
        <v/>
      </c>
      <c r="O31" s="34"/>
      <c r="P31" s="117"/>
      <c r="Q31" s="117"/>
      <c r="S31" s="38"/>
      <c r="T31" s="38"/>
      <c r="U31" s="38"/>
      <c r="V31" s="38"/>
      <c r="W31" s="38"/>
      <c r="X31" s="38"/>
    </row>
    <row r="32" spans="1:24" ht="22.5" customHeight="1">
      <c r="A32" s="121">
        <f t="shared" si="1"/>
        <v>25</v>
      </c>
      <c r="B32" s="29"/>
      <c r="C32" s="30"/>
      <c r="D32" s="71"/>
      <c r="E32" s="71"/>
      <c r="F32" s="71"/>
      <c r="G32" s="71"/>
      <c r="H32" s="71"/>
      <c r="I32" s="71"/>
      <c r="J32" s="37"/>
      <c r="K32" s="37"/>
      <c r="L32" s="37"/>
      <c r="M32" s="32"/>
      <c r="N32" s="98" t="str">
        <f t="shared" si="2"/>
        <v/>
      </c>
      <c r="O32" s="34"/>
      <c r="P32" s="117"/>
      <c r="Q32" s="117"/>
      <c r="S32" s="38"/>
      <c r="T32" s="38"/>
      <c r="U32" s="38"/>
      <c r="V32" s="38"/>
      <c r="W32" s="38"/>
      <c r="X32" s="38"/>
    </row>
    <row r="33" spans="1:24" ht="22.5" customHeight="1" outlineLevel="1">
      <c r="A33" s="121">
        <f t="shared" si="1"/>
        <v>26</v>
      </c>
      <c r="B33" s="29"/>
      <c r="C33" s="30"/>
      <c r="D33" s="71"/>
      <c r="E33" s="71"/>
      <c r="F33" s="71"/>
      <c r="G33" s="71"/>
      <c r="H33" s="71"/>
      <c r="I33" s="71"/>
      <c r="J33" s="37"/>
      <c r="K33" s="37"/>
      <c r="L33" s="37"/>
      <c r="M33" s="32"/>
      <c r="N33" s="98" t="str">
        <f t="shared" si="2"/>
        <v/>
      </c>
      <c r="O33" s="34"/>
      <c r="P33" s="117"/>
      <c r="Q33" s="117"/>
      <c r="S33" s="38"/>
      <c r="T33" s="38"/>
      <c r="U33" s="38"/>
      <c r="V33" s="38"/>
      <c r="W33" s="38"/>
      <c r="X33" s="38"/>
    </row>
    <row r="34" spans="1:24" ht="22.5" customHeight="1" outlineLevel="1">
      <c r="A34" s="121">
        <f t="shared" si="1"/>
        <v>27</v>
      </c>
      <c r="B34" s="29"/>
      <c r="C34" s="30"/>
      <c r="D34" s="71"/>
      <c r="E34" s="71"/>
      <c r="F34" s="71"/>
      <c r="G34" s="71"/>
      <c r="H34" s="71"/>
      <c r="I34" s="71"/>
      <c r="J34" s="37"/>
      <c r="K34" s="37"/>
      <c r="L34" s="37"/>
      <c r="M34" s="32"/>
      <c r="N34" s="98" t="str">
        <f t="shared" si="2"/>
        <v/>
      </c>
      <c r="O34" s="34"/>
      <c r="P34" s="117"/>
      <c r="Q34" s="117"/>
      <c r="S34" s="38"/>
      <c r="T34" s="38"/>
      <c r="U34" s="38"/>
      <c r="V34" s="38"/>
      <c r="W34" s="38"/>
      <c r="X34" s="38"/>
    </row>
    <row r="35" spans="1:24" ht="22.5" customHeight="1" outlineLevel="1">
      <c r="A35" s="121">
        <f t="shared" si="1"/>
        <v>28</v>
      </c>
      <c r="B35" s="29"/>
      <c r="C35" s="30"/>
      <c r="D35" s="71"/>
      <c r="E35" s="71"/>
      <c r="F35" s="71"/>
      <c r="G35" s="71"/>
      <c r="H35" s="71"/>
      <c r="I35" s="71"/>
      <c r="J35" s="37"/>
      <c r="K35" s="37"/>
      <c r="L35" s="37"/>
      <c r="M35" s="32"/>
      <c r="N35" s="98" t="str">
        <f t="shared" si="2"/>
        <v/>
      </c>
      <c r="O35" s="34"/>
      <c r="P35" s="117"/>
      <c r="Q35" s="117"/>
      <c r="S35" s="38"/>
      <c r="T35" s="38"/>
      <c r="U35" s="38"/>
      <c r="V35" s="38"/>
      <c r="W35" s="38"/>
      <c r="X35" s="38"/>
    </row>
    <row r="36" spans="1:24" ht="22.5" customHeight="1" outlineLevel="1">
      <c r="A36" s="121">
        <f t="shared" si="1"/>
        <v>29</v>
      </c>
      <c r="B36" s="29"/>
      <c r="C36" s="30"/>
      <c r="D36" s="71"/>
      <c r="E36" s="71"/>
      <c r="F36" s="71"/>
      <c r="G36" s="71"/>
      <c r="H36" s="71"/>
      <c r="I36" s="71"/>
      <c r="J36" s="37"/>
      <c r="K36" s="37"/>
      <c r="L36" s="37"/>
      <c r="M36" s="32"/>
      <c r="N36" s="98" t="str">
        <f t="shared" si="2"/>
        <v/>
      </c>
      <c r="O36" s="34"/>
      <c r="P36" s="117"/>
      <c r="Q36" s="117"/>
      <c r="S36" s="38"/>
      <c r="T36" s="38"/>
      <c r="U36" s="38"/>
      <c r="V36" s="38"/>
      <c r="W36" s="38"/>
      <c r="X36" s="38"/>
    </row>
    <row r="37" spans="1:24" ht="22.5" customHeight="1" outlineLevel="1">
      <c r="A37" s="121">
        <f t="shared" si="1"/>
        <v>30</v>
      </c>
      <c r="B37" s="29"/>
      <c r="C37" s="30"/>
      <c r="D37" s="29"/>
      <c r="E37" s="37"/>
      <c r="F37" s="37"/>
      <c r="G37" s="37"/>
      <c r="H37" s="37"/>
      <c r="I37" s="37"/>
      <c r="J37" s="37"/>
      <c r="K37" s="37"/>
      <c r="L37" s="37"/>
      <c r="M37" s="32"/>
      <c r="N37" s="98" t="str">
        <f t="shared" si="2"/>
        <v/>
      </c>
      <c r="O37" s="34"/>
      <c r="P37" s="117"/>
      <c r="Q37" s="117"/>
      <c r="S37" s="38"/>
      <c r="T37" s="38"/>
      <c r="U37" s="38"/>
    </row>
    <row r="38" spans="1:24" ht="22.5" customHeight="1" outlineLevel="1">
      <c r="A38" s="121">
        <f t="shared" si="1"/>
        <v>31</v>
      </c>
      <c r="B38" s="29"/>
      <c r="C38" s="30"/>
      <c r="D38" s="29"/>
      <c r="E38" s="37"/>
      <c r="F38" s="37"/>
      <c r="G38" s="37"/>
      <c r="H38" s="37"/>
      <c r="I38" s="37"/>
      <c r="J38" s="37"/>
      <c r="K38" s="37"/>
      <c r="L38" s="37"/>
      <c r="M38" s="32"/>
      <c r="N38" s="98" t="str">
        <f t="shared" si="2"/>
        <v/>
      </c>
      <c r="O38" s="34"/>
      <c r="P38" s="117"/>
      <c r="Q38" s="117"/>
      <c r="S38" s="38"/>
      <c r="T38" s="38"/>
      <c r="U38" s="38"/>
    </row>
    <row r="39" spans="1:24" ht="22.5" customHeight="1" outlineLevel="1">
      <c r="A39" s="121">
        <f t="shared" si="1"/>
        <v>32</v>
      </c>
      <c r="B39" s="29"/>
      <c r="C39" s="30"/>
      <c r="D39" s="29"/>
      <c r="E39" s="37"/>
      <c r="F39" s="37"/>
      <c r="G39" s="37"/>
      <c r="H39" s="37"/>
      <c r="I39" s="37"/>
      <c r="J39" s="37"/>
      <c r="K39" s="37"/>
      <c r="L39" s="37"/>
      <c r="M39" s="32"/>
      <c r="N39" s="98" t="str">
        <f t="shared" si="2"/>
        <v/>
      </c>
      <c r="O39" s="34"/>
      <c r="P39" s="117"/>
      <c r="Q39" s="117"/>
      <c r="S39" s="38"/>
      <c r="T39" s="38"/>
      <c r="U39" s="38"/>
    </row>
    <row r="40" spans="1:24" ht="22.5" customHeight="1" outlineLevel="1">
      <c r="A40" s="121">
        <f t="shared" si="1"/>
        <v>33</v>
      </c>
      <c r="B40" s="29"/>
      <c r="C40" s="30"/>
      <c r="D40" s="29"/>
      <c r="E40" s="37"/>
      <c r="F40" s="37"/>
      <c r="G40" s="37"/>
      <c r="H40" s="37"/>
      <c r="I40" s="37"/>
      <c r="J40" s="37"/>
      <c r="K40" s="37"/>
      <c r="L40" s="37"/>
      <c r="M40" s="32"/>
      <c r="N40" s="98" t="str">
        <f t="shared" si="2"/>
        <v/>
      </c>
      <c r="O40" s="34"/>
      <c r="P40" s="117"/>
      <c r="Q40" s="117"/>
      <c r="S40" s="38"/>
      <c r="T40" s="38"/>
      <c r="U40" s="38"/>
    </row>
    <row r="41" spans="1:24" ht="22.5" customHeight="1" outlineLevel="1">
      <c r="A41" s="121">
        <f t="shared" si="1"/>
        <v>34</v>
      </c>
      <c r="B41" s="29"/>
      <c r="C41" s="30"/>
      <c r="D41" s="29"/>
      <c r="E41" s="37"/>
      <c r="F41" s="37"/>
      <c r="G41" s="37"/>
      <c r="H41" s="37"/>
      <c r="I41" s="37"/>
      <c r="J41" s="37"/>
      <c r="K41" s="37"/>
      <c r="L41" s="37"/>
      <c r="M41" s="32"/>
      <c r="N41" s="98" t="str">
        <f t="shared" si="2"/>
        <v/>
      </c>
      <c r="O41" s="34"/>
      <c r="P41" s="117"/>
      <c r="Q41" s="117"/>
      <c r="S41" s="38"/>
      <c r="T41" s="38"/>
      <c r="U41" s="38"/>
    </row>
    <row r="42" spans="1:24" ht="22.5" customHeight="1" outlineLevel="1">
      <c r="A42" s="121">
        <f t="shared" si="1"/>
        <v>35</v>
      </c>
      <c r="B42" s="29"/>
      <c r="C42" s="30"/>
      <c r="D42" s="29"/>
      <c r="E42" s="37"/>
      <c r="F42" s="37"/>
      <c r="G42" s="37"/>
      <c r="H42" s="37"/>
      <c r="I42" s="37"/>
      <c r="J42" s="37"/>
      <c r="K42" s="37"/>
      <c r="L42" s="37"/>
      <c r="M42" s="32"/>
      <c r="N42" s="98" t="str">
        <f t="shared" si="2"/>
        <v/>
      </c>
      <c r="O42" s="34"/>
      <c r="P42" s="117"/>
      <c r="Q42" s="117"/>
      <c r="S42" s="38"/>
      <c r="T42" s="38"/>
      <c r="U42" s="38"/>
    </row>
    <row r="43" spans="1:24" ht="22.5" customHeight="1" thickBot="1">
      <c r="A43" s="131" t="s">
        <v>20</v>
      </c>
      <c r="B43" s="131"/>
      <c r="C43" s="122"/>
      <c r="D43" s="126" t="str">
        <f>IF(COUNTIF( D8:D42,"●")+COUNTIF( D8:D42,"〇")=0,"",COUNTIF( D8:D42,"●")+COUNTIF( D8:D42,"〇"))</f>
        <v/>
      </c>
      <c r="E43" s="126" t="str">
        <f t="shared" ref="E43:M43" si="3">IF(COUNTIF( E8:E42,"●")+COUNTIF( E8:E42,"〇")=0,"",COUNTIF( E8:E42,"●")+COUNTIF( E8:E42,"〇"))</f>
        <v/>
      </c>
      <c r="F43" s="126" t="str">
        <f t="shared" si="3"/>
        <v/>
      </c>
      <c r="G43" s="126" t="str">
        <f t="shared" si="3"/>
        <v/>
      </c>
      <c r="H43" s="126" t="str">
        <f t="shared" si="3"/>
        <v/>
      </c>
      <c r="I43" s="126" t="str">
        <f t="shared" si="3"/>
        <v/>
      </c>
      <c r="J43" s="126" t="str">
        <f t="shared" si="3"/>
        <v/>
      </c>
      <c r="K43" s="126" t="str">
        <f t="shared" si="3"/>
        <v/>
      </c>
      <c r="L43" s="126" t="str">
        <f t="shared" si="3"/>
        <v/>
      </c>
      <c r="M43" s="126" t="str">
        <f t="shared" si="3"/>
        <v/>
      </c>
      <c r="N43" s="100" t="str">
        <f>IF(N8="","",SUM(N8:N42))</f>
        <v/>
      </c>
      <c r="O43" s="99"/>
      <c r="P43" s="117"/>
      <c r="Q43" s="117"/>
    </row>
    <row r="44" spans="1:24" ht="12" customHeight="1" thickTop="1">
      <c r="P44" s="117"/>
      <c r="Q44" s="117"/>
      <c r="S44" s="38"/>
      <c r="T44" s="38"/>
      <c r="U44" s="38"/>
      <c r="V44" s="38"/>
      <c r="W44" s="38"/>
      <c r="X44" s="38"/>
    </row>
    <row r="45" spans="1:24" ht="20.25" customHeight="1">
      <c r="B45" s="111" t="s">
        <v>21</v>
      </c>
    </row>
    <row r="46" spans="1:24" ht="30" customHeight="1">
      <c r="B46" s="101" t="s">
        <v>22</v>
      </c>
      <c r="C46" s="132"/>
      <c r="D46" s="133"/>
      <c r="E46" s="111" t="s">
        <v>23</v>
      </c>
      <c r="F46" s="134" t="str">
        <f>IF(N43="","",N43*2000)</f>
        <v/>
      </c>
      <c r="G46" s="135"/>
      <c r="H46" s="136"/>
      <c r="K46" s="128" t="str">
        <f>IF(L46&lt;=0,"差引追給額","差引返納額")</f>
        <v>差引返納額</v>
      </c>
      <c r="L46" s="137" t="str">
        <f>IF(C46="","0",C46-F46)</f>
        <v>0</v>
      </c>
      <c r="M46" s="138"/>
      <c r="N46" s="139"/>
    </row>
    <row r="47" spans="1:24" ht="20.25" customHeight="1"/>
  </sheetData>
  <sheetProtection sheet="1" formatColumns="0" formatRows="0"/>
  <mergeCells count="10">
    <mergeCell ref="C3:D3"/>
    <mergeCell ref="C4:D4"/>
    <mergeCell ref="A6:A7"/>
    <mergeCell ref="B6:B7"/>
    <mergeCell ref="C6:C7"/>
    <mergeCell ref="O6:O7"/>
    <mergeCell ref="A43:B43"/>
    <mergeCell ref="C46:D46"/>
    <mergeCell ref="F46:H46"/>
    <mergeCell ref="L46:N46"/>
  </mergeCells>
  <phoneticPr fontId="4"/>
  <conditionalFormatting sqref="C46:D46">
    <cfRule type="cellIs" dxfId="6" priority="2" operator="equal">
      <formula>""</formula>
    </cfRule>
  </conditionalFormatting>
  <conditionalFormatting sqref="D6">
    <cfRule type="cellIs" dxfId="5" priority="3" operator="equal">
      <formula>"/"</formula>
    </cfRule>
  </conditionalFormatting>
  <conditionalFormatting sqref="D7">
    <cfRule type="cellIs" dxfId="4" priority="4" operator="equal">
      <formula>""</formula>
    </cfRule>
  </conditionalFormatting>
  <dataValidations count="1">
    <dataValidation type="list" allowBlank="1" showInputMessage="1" showErrorMessage="1" sqref="B8:B42" xr:uid="{B88597AA-4FEE-48B4-A6A0-64B807DD75AC}">
      <formula1>$S$3:$S$7</formula1>
    </dataValidation>
  </dataValidations>
  <pageMargins left="0.57999999999999996" right="0.26" top="0.54" bottom="0.43" header="0.3" footer="0.3"/>
  <pageSetup paperSize="9" scale="8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096B-13C7-47A4-9B6D-0AA52B1803F0}">
  <sheetPr>
    <pageSetUpPr fitToPage="1"/>
  </sheetPr>
  <dimension ref="A1:X36"/>
  <sheetViews>
    <sheetView view="pageBreakPreview" zoomScale="85" zoomScaleNormal="100" zoomScaleSheetLayoutView="85" workbookViewId="0">
      <selection activeCell="E53" sqref="E53"/>
    </sheetView>
  </sheetViews>
  <sheetFormatPr defaultRowHeight="20.25" customHeight="1" outlineLevelCol="1"/>
  <cols>
    <col min="1" max="1" width="4.375" style="1" customWidth="1"/>
    <col min="2" max="2" width="9.25" style="1" customWidth="1"/>
    <col min="3" max="3" width="11.625" style="1" customWidth="1"/>
    <col min="4" max="10" width="8.875" style="1" customWidth="1"/>
    <col min="11" max="11" width="8.875" style="1" hidden="1" customWidth="1" outlineLevel="1"/>
    <col min="12" max="12" width="9.25" style="1" customWidth="1" collapsed="1"/>
    <col min="13" max="13" width="8.125" style="41" customWidth="1"/>
    <col min="14" max="14" width="5" style="41" customWidth="1"/>
    <col min="15" max="15" width="3.25" style="41" customWidth="1"/>
    <col min="16" max="16" width="4.125" style="1" customWidth="1"/>
    <col min="17" max="17" width="10.375" style="40" hidden="1" customWidth="1" outlineLevel="1"/>
    <col min="18" max="18" width="10.375" style="40" customWidth="1" collapsed="1"/>
    <col min="19" max="22" width="10.375" style="40" customWidth="1"/>
    <col min="23" max="16384" width="9" style="1"/>
  </cols>
  <sheetData>
    <row r="1" spans="1:22" s="2" customFormat="1" ht="32.25" customHeight="1">
      <c r="A1" s="1"/>
      <c r="B1" s="61">
        <v>78</v>
      </c>
      <c r="C1" s="9" t="s">
        <v>0</v>
      </c>
      <c r="D1" s="3"/>
      <c r="F1" s="4" t="s">
        <v>51</v>
      </c>
      <c r="G1" s="5"/>
      <c r="H1" s="5"/>
      <c r="I1" s="5"/>
      <c r="J1" s="5"/>
      <c r="L1" s="6" t="s">
        <v>24</v>
      </c>
      <c r="Q1" s="7"/>
      <c r="R1" s="7"/>
      <c r="S1" s="7"/>
      <c r="T1" s="7"/>
      <c r="U1" s="7"/>
      <c r="V1" s="7"/>
    </row>
    <row r="2" spans="1:22" s="9" customFormat="1" ht="9.75" customHeight="1">
      <c r="A2" s="1"/>
      <c r="F2" s="10"/>
      <c r="G2" s="10"/>
      <c r="H2" s="10"/>
      <c r="I2" s="12"/>
      <c r="J2" s="12"/>
      <c r="K2" s="12"/>
      <c r="M2" s="1"/>
      <c r="R2" s="15"/>
      <c r="S2" s="15"/>
      <c r="T2" s="15"/>
      <c r="U2" s="15"/>
      <c r="V2" s="15"/>
    </row>
    <row r="3" spans="1:22" s="9" customFormat="1" ht="20.25" customHeight="1">
      <c r="A3" s="1"/>
      <c r="B3" s="8" t="s">
        <v>2</v>
      </c>
      <c r="C3" s="140" t="s">
        <v>25</v>
      </c>
      <c r="D3" s="140"/>
      <c r="F3" s="10"/>
      <c r="G3" s="8"/>
      <c r="H3" s="73" t="s">
        <v>3</v>
      </c>
      <c r="I3" s="74" t="s">
        <v>4</v>
      </c>
      <c r="J3" s="75" t="s">
        <v>5</v>
      </c>
      <c r="K3" s="12"/>
      <c r="M3" s="1"/>
      <c r="N3" s="13"/>
      <c r="O3" s="13"/>
      <c r="Q3" s="14" t="s">
        <v>6</v>
      </c>
      <c r="R3" s="15"/>
      <c r="S3" s="15"/>
      <c r="T3" s="15"/>
      <c r="U3" s="15"/>
      <c r="V3" s="15"/>
    </row>
    <row r="4" spans="1:22" s="9" customFormat="1" ht="20.25" customHeight="1">
      <c r="A4" s="1"/>
      <c r="B4" s="8" t="s">
        <v>7</v>
      </c>
      <c r="C4" s="140" t="s">
        <v>26</v>
      </c>
      <c r="D4" s="140"/>
      <c r="F4" s="10"/>
      <c r="H4" s="76" t="s">
        <v>8</v>
      </c>
      <c r="I4" s="71" t="s">
        <v>9</v>
      </c>
      <c r="J4" s="71" t="s">
        <v>10</v>
      </c>
      <c r="K4" s="12"/>
      <c r="M4" s="1"/>
      <c r="N4" s="13"/>
      <c r="O4" s="13"/>
      <c r="Q4" s="14" t="s">
        <v>11</v>
      </c>
      <c r="R4" s="15"/>
      <c r="S4" s="15"/>
      <c r="T4" s="15"/>
      <c r="U4" s="15"/>
      <c r="V4" s="15"/>
    </row>
    <row r="5" spans="1:22" ht="20.25" customHeight="1" thickBot="1">
      <c r="B5" s="16"/>
      <c r="C5" s="16"/>
      <c r="D5" s="17"/>
      <c r="L5" s="18"/>
      <c r="M5" s="1"/>
      <c r="N5" s="1"/>
      <c r="O5" s="1"/>
      <c r="Q5" s="14" t="s">
        <v>12</v>
      </c>
      <c r="R5" s="19"/>
      <c r="S5" s="19"/>
      <c r="T5" s="19"/>
      <c r="U5" s="19"/>
      <c r="V5" s="19"/>
    </row>
    <row r="6" spans="1:22" ht="20.25" customHeight="1" thickTop="1">
      <c r="A6" s="141" t="s">
        <v>13</v>
      </c>
      <c r="B6" s="149" t="s">
        <v>14</v>
      </c>
      <c r="C6" s="145" t="s">
        <v>15</v>
      </c>
      <c r="D6" s="21">
        <v>45573</v>
      </c>
      <c r="E6" s="21">
        <f t="shared" ref="E6:K6" si="0">IF($D$6="/　 (　)","　/　 (　)",D6+1)</f>
        <v>45574</v>
      </c>
      <c r="F6" s="21">
        <f t="shared" si="0"/>
        <v>45575</v>
      </c>
      <c r="G6" s="21">
        <f t="shared" si="0"/>
        <v>45576</v>
      </c>
      <c r="H6" s="21">
        <f t="shared" si="0"/>
        <v>45577</v>
      </c>
      <c r="I6" s="21">
        <f t="shared" si="0"/>
        <v>45578</v>
      </c>
      <c r="J6" s="21">
        <f t="shared" si="0"/>
        <v>45579</v>
      </c>
      <c r="K6" s="21">
        <f t="shared" si="0"/>
        <v>45580</v>
      </c>
      <c r="L6" s="22" t="s">
        <v>16</v>
      </c>
      <c r="M6" s="14"/>
      <c r="N6" s="14"/>
      <c r="O6" s="14"/>
      <c r="P6" s="14"/>
      <c r="Q6" s="14" t="s">
        <v>18</v>
      </c>
      <c r="R6" s="19"/>
      <c r="S6" s="19"/>
      <c r="T6" s="19"/>
      <c r="U6" s="19"/>
      <c r="V6" s="19"/>
    </row>
    <row r="7" spans="1:22" ht="20.25" customHeight="1">
      <c r="A7" s="142"/>
      <c r="B7" s="150"/>
      <c r="C7" s="146"/>
      <c r="D7" s="23" t="s">
        <v>27</v>
      </c>
      <c r="E7" s="23" t="s">
        <v>28</v>
      </c>
      <c r="F7" s="23" t="s">
        <v>29</v>
      </c>
      <c r="G7" s="23" t="s">
        <v>30</v>
      </c>
      <c r="H7" s="23" t="s">
        <v>31</v>
      </c>
      <c r="I7" s="23"/>
      <c r="J7" s="24"/>
      <c r="K7" s="25"/>
      <c r="L7" s="26" t="s">
        <v>19</v>
      </c>
      <c r="M7" s="14"/>
      <c r="N7" s="1"/>
      <c r="O7" s="1"/>
      <c r="P7" s="27"/>
      <c r="Q7" s="19"/>
      <c r="R7" s="19"/>
      <c r="S7" s="19"/>
      <c r="T7" s="19"/>
      <c r="U7" s="19"/>
      <c r="V7" s="19"/>
    </row>
    <row r="8" spans="1:22" ht="30.75" customHeight="1">
      <c r="A8" s="28">
        <v>1</v>
      </c>
      <c r="B8" s="29" t="s">
        <v>6</v>
      </c>
      <c r="C8" s="29" t="s">
        <v>32</v>
      </c>
      <c r="D8" s="11" t="s">
        <v>33</v>
      </c>
      <c r="E8" s="62" t="s">
        <v>33</v>
      </c>
      <c r="F8" s="11" t="s">
        <v>33</v>
      </c>
      <c r="G8" s="11" t="s">
        <v>33</v>
      </c>
      <c r="H8" s="11" t="s">
        <v>33</v>
      </c>
      <c r="I8" s="31"/>
      <c r="J8" s="31"/>
      <c r="K8" s="32"/>
      <c r="L8" s="33">
        <f>IF(D8="","",COUNTIF(D8:J8,"●")+COUNTIF(D8:J8,"〇"))</f>
        <v>5</v>
      </c>
      <c r="M8" s="14"/>
      <c r="N8" s="14"/>
      <c r="O8" s="1"/>
      <c r="P8" s="27"/>
      <c r="Q8" s="19"/>
      <c r="R8" s="19"/>
      <c r="S8" s="19"/>
      <c r="T8" s="19"/>
      <c r="U8" s="19"/>
      <c r="V8" s="19"/>
    </row>
    <row r="9" spans="1:22" ht="30.75" customHeight="1">
      <c r="A9" s="28">
        <f>A8+1</f>
        <v>2</v>
      </c>
      <c r="B9" s="29" t="s">
        <v>11</v>
      </c>
      <c r="C9" s="29" t="s">
        <v>34</v>
      </c>
      <c r="D9" s="11" t="s">
        <v>33</v>
      </c>
      <c r="E9" s="11" t="s">
        <v>9</v>
      </c>
      <c r="F9" s="11" t="s">
        <v>9</v>
      </c>
      <c r="G9" s="11" t="s">
        <v>9</v>
      </c>
      <c r="H9" s="31" t="s">
        <v>33</v>
      </c>
      <c r="I9" s="31"/>
      <c r="J9" s="31"/>
      <c r="K9" s="32"/>
      <c r="L9" s="33">
        <f t="shared" ref="L9:L12" si="1">IF(D9="","",COUNTIF(D9:J9,"●")+COUNTIF(D9:J9,"〇"))</f>
        <v>5</v>
      </c>
      <c r="M9" s="14"/>
      <c r="N9" s="14"/>
      <c r="O9" s="1"/>
      <c r="P9" s="27"/>
      <c r="Q9" s="19"/>
      <c r="R9" s="19"/>
      <c r="S9" s="19"/>
      <c r="T9" s="19"/>
      <c r="U9" s="19"/>
      <c r="V9" s="19"/>
    </row>
    <row r="10" spans="1:22" s="14" customFormat="1" ht="30.75" customHeight="1">
      <c r="A10" s="28">
        <f t="shared" ref="A10:A12" si="2">A9+1</f>
        <v>3</v>
      </c>
      <c r="B10" s="29" t="s">
        <v>11</v>
      </c>
      <c r="C10" s="29" t="s">
        <v>35</v>
      </c>
      <c r="D10" s="11" t="s">
        <v>33</v>
      </c>
      <c r="E10" s="31" t="s">
        <v>33</v>
      </c>
      <c r="F10" s="31" t="s">
        <v>33</v>
      </c>
      <c r="G10" s="31" t="s">
        <v>33</v>
      </c>
      <c r="H10" s="31" t="s">
        <v>33</v>
      </c>
      <c r="I10" s="31"/>
      <c r="J10" s="31"/>
      <c r="K10" s="32"/>
      <c r="L10" s="33">
        <f t="shared" si="1"/>
        <v>5</v>
      </c>
      <c r="P10" s="27"/>
      <c r="Q10" s="19"/>
      <c r="R10" s="19"/>
      <c r="S10" s="19"/>
      <c r="T10" s="19"/>
      <c r="U10" s="19"/>
      <c r="V10" s="19"/>
    </row>
    <row r="11" spans="1:22" s="27" customFormat="1" ht="30.75" customHeight="1">
      <c r="A11" s="28">
        <f t="shared" si="2"/>
        <v>4</v>
      </c>
      <c r="B11" s="29" t="s">
        <v>36</v>
      </c>
      <c r="C11" s="29" t="s">
        <v>35</v>
      </c>
      <c r="D11" s="11" t="s">
        <v>8</v>
      </c>
      <c r="E11" s="31" t="s">
        <v>33</v>
      </c>
      <c r="F11" s="31" t="s">
        <v>33</v>
      </c>
      <c r="G11" s="31" t="s">
        <v>33</v>
      </c>
      <c r="H11" s="31"/>
      <c r="I11" s="31"/>
      <c r="J11" s="31"/>
      <c r="K11" s="32"/>
      <c r="L11" s="33">
        <f t="shared" si="1"/>
        <v>3</v>
      </c>
      <c r="M11" s="14"/>
      <c r="N11" s="14"/>
      <c r="Q11" s="35"/>
      <c r="R11" s="35"/>
      <c r="S11" s="35"/>
      <c r="T11" s="35"/>
      <c r="U11" s="35"/>
      <c r="V11" s="35"/>
    </row>
    <row r="12" spans="1:22" s="27" customFormat="1" ht="30.75" customHeight="1">
      <c r="A12" s="28">
        <f t="shared" si="2"/>
        <v>5</v>
      </c>
      <c r="B12" s="29" t="s">
        <v>37</v>
      </c>
      <c r="C12" s="29" t="s">
        <v>35</v>
      </c>
      <c r="D12" s="11" t="s">
        <v>8</v>
      </c>
      <c r="E12" s="31" t="s">
        <v>38</v>
      </c>
      <c r="F12" s="31" t="s">
        <v>38</v>
      </c>
      <c r="G12" s="31" t="s">
        <v>38</v>
      </c>
      <c r="H12" s="31"/>
      <c r="I12" s="31"/>
      <c r="J12" s="31"/>
      <c r="K12" s="32"/>
      <c r="L12" s="33">
        <f t="shared" si="1"/>
        <v>3</v>
      </c>
      <c r="M12" s="14"/>
      <c r="N12" s="14"/>
      <c r="Q12" s="36"/>
      <c r="R12" s="36"/>
      <c r="S12" s="36"/>
      <c r="T12" s="36"/>
      <c r="U12" s="36"/>
      <c r="V12" s="36"/>
    </row>
    <row r="13" spans="1:22" ht="30.75" customHeight="1" thickBot="1">
      <c r="A13" s="151" t="s">
        <v>20</v>
      </c>
      <c r="B13" s="151"/>
      <c r="C13" s="29"/>
      <c r="D13" s="29">
        <f>IF(D8="","",COUNTIF(D8:D12, "●")+COUNTIF(D8:D12, "〇"))</f>
        <v>3</v>
      </c>
      <c r="E13" s="29">
        <f t="shared" ref="E13:J13" si="3">IF(E8="","",COUNTIF(E8:E12, "●")+COUNTIF(E8:E12, "〇"))</f>
        <v>5</v>
      </c>
      <c r="F13" s="29">
        <f t="shared" si="3"/>
        <v>5</v>
      </c>
      <c r="G13" s="29">
        <f t="shared" si="3"/>
        <v>5</v>
      </c>
      <c r="H13" s="29">
        <f t="shared" si="3"/>
        <v>3</v>
      </c>
      <c r="I13" s="29" t="str">
        <f t="shared" si="3"/>
        <v/>
      </c>
      <c r="J13" s="29" t="str">
        <f t="shared" si="3"/>
        <v/>
      </c>
      <c r="K13" s="37" t="e">
        <f>IF(#REF!="","",COUNTIF(#REF!, "●")+COUNTIF(#REF!, "〇"))</f>
        <v>#REF!</v>
      </c>
      <c r="L13" s="39">
        <f>IF(L8="","",SUM(L8:L12))</f>
        <v>21</v>
      </c>
      <c r="M13" s="14"/>
      <c r="N13" s="14"/>
      <c r="O13" s="14"/>
    </row>
    <row r="14" spans="1:22" ht="20.25" customHeight="1" thickTop="1">
      <c r="A14" s="63"/>
      <c r="B14" s="63"/>
      <c r="C14" s="64"/>
      <c r="D14" s="64"/>
      <c r="E14" s="64"/>
      <c r="F14" s="64"/>
      <c r="G14" s="64"/>
      <c r="H14" s="64"/>
      <c r="I14" s="64"/>
      <c r="J14" s="64"/>
      <c r="K14" s="64"/>
      <c r="L14" s="65"/>
      <c r="M14" s="14"/>
      <c r="N14" s="14"/>
      <c r="O14" s="14"/>
    </row>
    <row r="15" spans="1:22" ht="20.25" customHeight="1">
      <c r="N15" s="14"/>
      <c r="O15" s="14"/>
      <c r="Q15" s="38"/>
      <c r="R15" s="38"/>
      <c r="S15" s="38"/>
      <c r="T15" s="38"/>
      <c r="U15" s="38"/>
      <c r="V15" s="38"/>
    </row>
    <row r="16" spans="1:22" ht="20.25" customHeight="1">
      <c r="N16" s="14"/>
      <c r="O16" s="14"/>
      <c r="Q16" s="38"/>
      <c r="R16" s="38"/>
      <c r="S16" s="38"/>
      <c r="T16" s="38"/>
      <c r="U16" s="38"/>
      <c r="V16" s="38"/>
    </row>
    <row r="17" spans="1:22" s="2" customFormat="1" ht="32.25" customHeight="1">
      <c r="A17" s="1"/>
      <c r="B17" s="61">
        <v>78</v>
      </c>
      <c r="C17" s="9" t="s">
        <v>0</v>
      </c>
      <c r="D17" s="3"/>
      <c r="F17" s="4" t="s">
        <v>51</v>
      </c>
      <c r="G17" s="5"/>
      <c r="H17" s="5"/>
      <c r="I17" s="5"/>
      <c r="J17" s="5"/>
      <c r="L17" s="6" t="s">
        <v>39</v>
      </c>
      <c r="P17" s="7"/>
      <c r="Q17" s="7"/>
      <c r="R17" s="7"/>
      <c r="S17" s="7"/>
      <c r="T17" s="7"/>
      <c r="U17" s="7"/>
    </row>
    <row r="18" spans="1:22" s="42" customFormat="1" ht="20.25" customHeight="1">
      <c r="F18" s="43"/>
      <c r="G18" s="43"/>
      <c r="H18" s="43"/>
      <c r="I18" s="44"/>
      <c r="J18" s="44"/>
      <c r="K18" s="44"/>
      <c r="M18" s="49"/>
      <c r="Q18" s="48"/>
      <c r="R18" s="45"/>
      <c r="S18" s="45"/>
      <c r="T18" s="45"/>
      <c r="U18" s="45"/>
      <c r="V18" s="45"/>
    </row>
    <row r="19" spans="1:22" s="42" customFormat="1" ht="20.25" customHeight="1">
      <c r="B19" s="46" t="s">
        <v>2</v>
      </c>
      <c r="C19" s="152" t="s">
        <v>40</v>
      </c>
      <c r="D19" s="152"/>
      <c r="F19" s="43"/>
      <c r="H19" s="73" t="s">
        <v>3</v>
      </c>
      <c r="I19" s="74" t="s">
        <v>4</v>
      </c>
      <c r="J19" s="75" t="s">
        <v>5</v>
      </c>
      <c r="K19" s="44"/>
      <c r="M19" s="49"/>
      <c r="N19" s="47"/>
      <c r="O19" s="47"/>
      <c r="Q19" s="48"/>
      <c r="R19" s="45"/>
      <c r="S19" s="45"/>
      <c r="T19" s="45"/>
      <c r="U19" s="45"/>
      <c r="V19" s="45"/>
    </row>
    <row r="20" spans="1:22" s="42" customFormat="1" ht="20.25" customHeight="1">
      <c r="B20" s="46" t="s">
        <v>7</v>
      </c>
      <c r="C20" s="152" t="s">
        <v>41</v>
      </c>
      <c r="D20" s="152"/>
      <c r="F20" s="43"/>
      <c r="H20" s="77" t="s">
        <v>8</v>
      </c>
      <c r="I20" s="78" t="s">
        <v>9</v>
      </c>
      <c r="J20" s="78" t="s">
        <v>10</v>
      </c>
      <c r="K20" s="44"/>
      <c r="M20" s="49"/>
      <c r="N20" s="47"/>
      <c r="O20" s="47"/>
      <c r="Q20" s="48"/>
      <c r="R20" s="45"/>
      <c r="S20" s="45"/>
      <c r="T20" s="45"/>
      <c r="U20" s="45"/>
      <c r="V20" s="45"/>
    </row>
    <row r="21" spans="1:22" s="49" customFormat="1" ht="20.25" customHeight="1" thickBot="1">
      <c r="F21" s="44"/>
      <c r="J21" s="44"/>
      <c r="K21" s="44"/>
      <c r="L21" s="42"/>
      <c r="Q21" s="48"/>
      <c r="R21"/>
      <c r="S21"/>
      <c r="T21"/>
      <c r="U21"/>
      <c r="V21"/>
    </row>
    <row r="22" spans="1:22" s="49" customFormat="1" ht="33.75" customHeight="1" thickTop="1">
      <c r="A22" s="50" t="s">
        <v>13</v>
      </c>
      <c r="B22" s="51" t="s">
        <v>14</v>
      </c>
      <c r="C22" s="20" t="s">
        <v>15</v>
      </c>
      <c r="D22" s="21">
        <v>45569</v>
      </c>
      <c r="E22" s="21">
        <f>IF($D$22="/　 (　)","　/　 (　)",D22+1)</f>
        <v>45570</v>
      </c>
      <c r="F22" s="21">
        <f t="shared" ref="F22:J22" si="4">IF($D$22="/　 (　)","　/　 (　)",E22+1)</f>
        <v>45571</v>
      </c>
      <c r="G22" s="21">
        <f t="shared" si="4"/>
        <v>45572</v>
      </c>
      <c r="H22" s="21">
        <f t="shared" si="4"/>
        <v>45573</v>
      </c>
      <c r="I22" s="21">
        <f t="shared" si="4"/>
        <v>45574</v>
      </c>
      <c r="J22" s="21">
        <f t="shared" si="4"/>
        <v>45575</v>
      </c>
      <c r="K22" s="21">
        <f>IF($D$6="/　 (　)","　/　 (　)",J22+1)</f>
        <v>45576</v>
      </c>
      <c r="L22" s="52" t="s">
        <v>50</v>
      </c>
      <c r="M22" s="53" t="s">
        <v>17</v>
      </c>
      <c r="N22" s="48"/>
      <c r="O22" s="48"/>
      <c r="P22" s="48"/>
      <c r="Q22"/>
      <c r="R22"/>
      <c r="S22"/>
      <c r="T22"/>
      <c r="U22"/>
      <c r="V22"/>
    </row>
    <row r="23" spans="1:22" s="49" customFormat="1" ht="20.25" customHeight="1">
      <c r="A23" s="153">
        <v>1</v>
      </c>
      <c r="B23" s="155" t="s">
        <v>6</v>
      </c>
      <c r="C23" s="155" t="s">
        <v>32</v>
      </c>
      <c r="D23" s="66"/>
      <c r="E23" s="66" t="s">
        <v>28</v>
      </c>
      <c r="F23" s="67" t="s">
        <v>42</v>
      </c>
      <c r="G23" s="67" t="s">
        <v>42</v>
      </c>
      <c r="H23" s="67" t="s">
        <v>42</v>
      </c>
      <c r="I23" s="67" t="s">
        <v>42</v>
      </c>
      <c r="J23" s="67" t="s">
        <v>42</v>
      </c>
      <c r="K23" s="54"/>
      <c r="L23" s="55"/>
      <c r="M23" s="147"/>
      <c r="N23" s="48"/>
      <c r="P23" s="27"/>
      <c r="Q23"/>
      <c r="R23"/>
      <c r="S23"/>
      <c r="T23"/>
      <c r="U23"/>
      <c r="V23"/>
    </row>
    <row r="24" spans="1:22" s="49" customFormat="1" ht="20.25" customHeight="1">
      <c r="A24" s="154"/>
      <c r="B24" s="156"/>
      <c r="C24" s="156"/>
      <c r="D24" s="57" t="s">
        <v>8</v>
      </c>
      <c r="E24" s="57" t="s">
        <v>9</v>
      </c>
      <c r="F24" s="57" t="s">
        <v>9</v>
      </c>
      <c r="G24" s="57" t="s">
        <v>9</v>
      </c>
      <c r="H24" s="57" t="s">
        <v>9</v>
      </c>
      <c r="I24" s="57" t="s">
        <v>9</v>
      </c>
      <c r="J24" s="57" t="s">
        <v>10</v>
      </c>
      <c r="K24" s="58"/>
      <c r="L24" s="68">
        <f>IF(D24="","",COUNTA(D24:K24))</f>
        <v>7</v>
      </c>
      <c r="M24" s="148"/>
      <c r="N24" s="48"/>
      <c r="P24" s="27"/>
      <c r="Q24"/>
      <c r="R24"/>
      <c r="S24"/>
      <c r="T24"/>
      <c r="U24"/>
      <c r="V24"/>
    </row>
    <row r="25" spans="1:22" s="49" customFormat="1" ht="20.25" customHeight="1">
      <c r="A25" s="153">
        <f>A23+1</f>
        <v>2</v>
      </c>
      <c r="B25" s="155" t="s">
        <v>11</v>
      </c>
      <c r="C25" s="155" t="s">
        <v>34</v>
      </c>
      <c r="D25" s="66"/>
      <c r="E25" s="66"/>
      <c r="F25" s="67"/>
      <c r="G25" s="67"/>
      <c r="H25" s="66" t="s">
        <v>27</v>
      </c>
      <c r="I25" s="67" t="s">
        <v>43</v>
      </c>
      <c r="J25" s="67" t="s">
        <v>44</v>
      </c>
      <c r="K25" s="54"/>
      <c r="L25" s="55"/>
      <c r="M25" s="56" t="s">
        <v>45</v>
      </c>
      <c r="N25" s="48"/>
      <c r="P25" s="27"/>
      <c r="Q25"/>
      <c r="R25"/>
      <c r="S25"/>
      <c r="T25"/>
      <c r="U25"/>
      <c r="V25"/>
    </row>
    <row r="26" spans="1:22" s="49" customFormat="1" ht="20.25" customHeight="1">
      <c r="A26" s="154"/>
      <c r="B26" s="156"/>
      <c r="C26" s="156"/>
      <c r="D26" s="57" t="s">
        <v>8</v>
      </c>
      <c r="E26" s="57" t="s">
        <v>8</v>
      </c>
      <c r="F26" s="57" t="s">
        <v>8</v>
      </c>
      <c r="G26" s="57" t="s">
        <v>8</v>
      </c>
      <c r="H26" s="78" t="s">
        <v>9</v>
      </c>
      <c r="I26" s="57" t="s">
        <v>9</v>
      </c>
      <c r="J26" s="57" t="s">
        <v>33</v>
      </c>
      <c r="K26" s="58"/>
      <c r="L26" s="68">
        <f t="shared" ref="L26" si="5">IF(D26="","",COUNTA(D26:K26))</f>
        <v>7</v>
      </c>
      <c r="M26" s="59" t="s">
        <v>46</v>
      </c>
      <c r="N26" s="48"/>
      <c r="P26" s="27"/>
      <c r="Q26"/>
      <c r="R26"/>
      <c r="S26"/>
      <c r="T26"/>
      <c r="U26"/>
      <c r="V26"/>
    </row>
    <row r="27" spans="1:22" s="49" customFormat="1" ht="20.25" customHeight="1">
      <c r="A27" s="153">
        <f>A25+1</f>
        <v>3</v>
      </c>
      <c r="B27" s="155" t="s">
        <v>11</v>
      </c>
      <c r="C27" s="155" t="s">
        <v>34</v>
      </c>
      <c r="D27" s="66" t="s">
        <v>27</v>
      </c>
      <c r="E27" s="66" t="s">
        <v>47</v>
      </c>
      <c r="F27" s="67" t="s">
        <v>43</v>
      </c>
      <c r="G27" s="69" t="s">
        <v>44</v>
      </c>
      <c r="H27" s="67" t="s">
        <v>42</v>
      </c>
      <c r="I27" s="67" t="s">
        <v>42</v>
      </c>
      <c r="J27" s="67" t="s">
        <v>42</v>
      </c>
      <c r="K27" s="54"/>
      <c r="L27" s="55"/>
      <c r="M27" s="56" t="s">
        <v>48</v>
      </c>
      <c r="N27" s="48"/>
      <c r="P27" s="27"/>
      <c r="Q27"/>
      <c r="R27"/>
      <c r="S27"/>
      <c r="T27"/>
      <c r="U27"/>
      <c r="V27"/>
    </row>
    <row r="28" spans="1:22" s="49" customFormat="1" ht="20.25" customHeight="1">
      <c r="A28" s="154"/>
      <c r="B28" s="156"/>
      <c r="C28" s="156"/>
      <c r="D28" s="57" t="s">
        <v>9</v>
      </c>
      <c r="E28" s="57" t="s">
        <v>9</v>
      </c>
      <c r="F28" s="57" t="s">
        <v>9</v>
      </c>
      <c r="G28" s="57" t="s">
        <v>9</v>
      </c>
      <c r="H28" s="57" t="s">
        <v>9</v>
      </c>
      <c r="I28" s="57" t="s">
        <v>9</v>
      </c>
      <c r="J28" s="57" t="s">
        <v>33</v>
      </c>
      <c r="K28" s="58"/>
      <c r="L28" s="68">
        <f t="shared" ref="L28" si="6">IF(D28="","",COUNTA(D28:K28))</f>
        <v>7</v>
      </c>
      <c r="M28" s="59" t="s">
        <v>49</v>
      </c>
      <c r="N28" s="48"/>
      <c r="P28" s="27"/>
      <c r="Q28"/>
      <c r="R28"/>
      <c r="S28"/>
      <c r="T28"/>
      <c r="U28"/>
      <c r="V28"/>
    </row>
    <row r="29" spans="1:22" s="27" customFormat="1" ht="20.25" customHeight="1">
      <c r="A29" s="153">
        <f t="shared" ref="A29" si="7">A27+1</f>
        <v>4</v>
      </c>
      <c r="B29" s="155" t="s">
        <v>36</v>
      </c>
      <c r="C29" s="155" t="s">
        <v>34</v>
      </c>
      <c r="D29" s="66"/>
      <c r="E29" s="66"/>
      <c r="F29" s="67" t="s">
        <v>42</v>
      </c>
      <c r="G29" s="67" t="s">
        <v>42</v>
      </c>
      <c r="H29" s="67" t="s">
        <v>42</v>
      </c>
      <c r="I29" s="67" t="s">
        <v>42</v>
      </c>
      <c r="J29" s="67" t="s">
        <v>42</v>
      </c>
      <c r="K29" s="54"/>
      <c r="L29" s="55"/>
      <c r="M29" s="56"/>
      <c r="N29" s="48"/>
      <c r="O29" s="48"/>
      <c r="Q29" s="60"/>
      <c r="R29" s="60"/>
      <c r="S29" s="60"/>
      <c r="T29" s="60"/>
      <c r="U29" s="60"/>
      <c r="V29" s="60"/>
    </row>
    <row r="30" spans="1:22" s="27" customFormat="1" ht="20.25" customHeight="1">
      <c r="A30" s="154"/>
      <c r="B30" s="156"/>
      <c r="C30" s="156"/>
      <c r="D30" s="57" t="s">
        <v>8</v>
      </c>
      <c r="E30" s="57" t="s">
        <v>8</v>
      </c>
      <c r="F30" s="57" t="s">
        <v>33</v>
      </c>
      <c r="G30" s="57" t="s">
        <v>33</v>
      </c>
      <c r="H30" s="57" t="s">
        <v>33</v>
      </c>
      <c r="I30" s="57" t="s">
        <v>33</v>
      </c>
      <c r="J30" s="57" t="s">
        <v>33</v>
      </c>
      <c r="K30" s="58"/>
      <c r="L30" s="68">
        <f>IF(D30="","",COUNTA(D30:K30))</f>
        <v>7</v>
      </c>
      <c r="M30" s="59"/>
      <c r="N30" s="48"/>
      <c r="O30" s="48"/>
      <c r="Q30" s="60"/>
      <c r="R30" s="60"/>
      <c r="S30" s="60"/>
      <c r="T30" s="60"/>
      <c r="U30" s="60"/>
      <c r="V30" s="60"/>
    </row>
    <row r="31" spans="1:22" s="49" customFormat="1" ht="20.25" customHeight="1">
      <c r="A31" s="153">
        <f t="shared" ref="A31" si="8">A29+1</f>
        <v>5</v>
      </c>
      <c r="B31" s="155" t="s">
        <v>37</v>
      </c>
      <c r="C31" s="155" t="s">
        <v>34</v>
      </c>
      <c r="D31" s="69"/>
      <c r="E31" s="69"/>
      <c r="F31" s="67" t="s">
        <v>42</v>
      </c>
      <c r="G31" s="67" t="s">
        <v>42</v>
      </c>
      <c r="H31" s="67" t="s">
        <v>42</v>
      </c>
      <c r="I31" s="67" t="s">
        <v>42</v>
      </c>
      <c r="J31" s="67" t="s">
        <v>42</v>
      </c>
      <c r="K31" s="54"/>
      <c r="L31" s="55"/>
      <c r="M31" s="56"/>
      <c r="N31" s="48"/>
      <c r="P31" s="27"/>
      <c r="Q31"/>
      <c r="R31"/>
      <c r="S31"/>
      <c r="T31"/>
      <c r="U31"/>
      <c r="V31"/>
    </row>
    <row r="32" spans="1:22" s="49" customFormat="1" ht="20.25" customHeight="1">
      <c r="A32" s="154"/>
      <c r="B32" s="156"/>
      <c r="C32" s="156"/>
      <c r="D32" s="57" t="s">
        <v>8</v>
      </c>
      <c r="E32" s="57" t="s">
        <v>8</v>
      </c>
      <c r="F32" s="57" t="s">
        <v>33</v>
      </c>
      <c r="G32" s="57" t="s">
        <v>33</v>
      </c>
      <c r="H32" s="57" t="s">
        <v>33</v>
      </c>
      <c r="I32" s="57" t="s">
        <v>33</v>
      </c>
      <c r="J32" s="57" t="s">
        <v>33</v>
      </c>
      <c r="K32" s="58"/>
      <c r="L32" s="68">
        <f t="shared" ref="L32" si="9">IF(D32="","",COUNTA(D32:K32))</f>
        <v>7</v>
      </c>
      <c r="M32" s="59"/>
      <c r="N32" s="48"/>
      <c r="P32" s="27"/>
      <c r="Q32"/>
      <c r="R32"/>
      <c r="S32"/>
      <c r="T32"/>
      <c r="U32"/>
      <c r="V32"/>
    </row>
    <row r="33" spans="1:24" ht="20.25" customHeight="1" thickBot="1">
      <c r="A33" s="151" t="s">
        <v>20</v>
      </c>
      <c r="B33" s="151"/>
      <c r="C33" s="29"/>
      <c r="D33" s="29">
        <f t="shared" ref="D33:J33" si="10">IF(D24="","",COUNTIF(D24:D32, "●")+COUNTIF(D24:D32, "〇"))</f>
        <v>1</v>
      </c>
      <c r="E33" s="29">
        <f t="shared" si="10"/>
        <v>2</v>
      </c>
      <c r="F33" s="29">
        <f t="shared" si="10"/>
        <v>4</v>
      </c>
      <c r="G33" s="29">
        <f t="shared" si="10"/>
        <v>4</v>
      </c>
      <c r="H33" s="29">
        <f t="shared" si="10"/>
        <v>5</v>
      </c>
      <c r="I33" s="29">
        <f t="shared" si="10"/>
        <v>5</v>
      </c>
      <c r="J33" s="29">
        <f t="shared" si="10"/>
        <v>5</v>
      </c>
      <c r="K33" s="37" t="e">
        <f>IF(#REF!="","",COUNTIF(#REF!, "●")+COUNTIF(#REF!, "〇"))</f>
        <v>#REF!</v>
      </c>
      <c r="L33" s="39">
        <f>IF(L24="","",SUM(L24:L32))</f>
        <v>35</v>
      </c>
      <c r="M33" s="70"/>
      <c r="N33" s="14"/>
      <c r="O33" s="14"/>
    </row>
    <row r="34" spans="1:24" ht="20.25" customHeight="1" thickTop="1"/>
    <row r="35" spans="1:24" ht="20.25" customHeight="1">
      <c r="B35" s="8" t="s">
        <v>21</v>
      </c>
      <c r="M35" s="1"/>
      <c r="N35" s="1"/>
    </row>
    <row r="36" spans="1:24" ht="30" customHeight="1">
      <c r="B36" s="1" t="s">
        <v>22</v>
      </c>
      <c r="C36" s="132"/>
      <c r="D36" s="133"/>
      <c r="E36" s="1" t="s">
        <v>23</v>
      </c>
      <c r="F36" s="157" t="str">
        <f>IF(N33="","",N33*2000)</f>
        <v/>
      </c>
      <c r="G36" s="158"/>
      <c r="H36" s="159"/>
      <c r="J36" s="72" t="str">
        <f>IF(K36&lt;=0,"差引追給額","差引返納額")</f>
        <v>差引返納額</v>
      </c>
      <c r="K36" s="72" t="str">
        <f>IF(L36&lt;=0,"差引追給額","差引返納額")</f>
        <v>差引返納額</v>
      </c>
      <c r="L36" s="160" t="str">
        <f>IF(D36="","",D36-H36)</f>
        <v/>
      </c>
      <c r="M36" s="161"/>
      <c r="N36" s="162"/>
      <c r="P36" s="41"/>
      <c r="Q36" s="41"/>
      <c r="R36" s="1"/>
      <c r="W36" s="40"/>
      <c r="X36" s="40"/>
    </row>
  </sheetData>
  <mergeCells count="28">
    <mergeCell ref="A33:B33"/>
    <mergeCell ref="C36:D36"/>
    <mergeCell ref="F36:H36"/>
    <mergeCell ref="L36:N36"/>
    <mergeCell ref="A29:A30"/>
    <mergeCell ref="B29:B30"/>
    <mergeCell ref="C29:C30"/>
    <mergeCell ref="A31:A32"/>
    <mergeCell ref="B31:B32"/>
    <mergeCell ref="C31:C32"/>
    <mergeCell ref="A25:A26"/>
    <mergeCell ref="B25:B26"/>
    <mergeCell ref="C25:C26"/>
    <mergeCell ref="A27:A28"/>
    <mergeCell ref="B27:B28"/>
    <mergeCell ref="C27:C28"/>
    <mergeCell ref="M23:M24"/>
    <mergeCell ref="C3:D3"/>
    <mergeCell ref="C4:D4"/>
    <mergeCell ref="A6:A7"/>
    <mergeCell ref="B6:B7"/>
    <mergeCell ref="C6:C7"/>
    <mergeCell ref="A13:B13"/>
    <mergeCell ref="C19:D19"/>
    <mergeCell ref="C20:D20"/>
    <mergeCell ref="A23:A24"/>
    <mergeCell ref="B23:B24"/>
    <mergeCell ref="C23:C24"/>
  </mergeCells>
  <phoneticPr fontId="4"/>
  <conditionalFormatting sqref="C36:D36">
    <cfRule type="cellIs" dxfId="3" priority="1" operator="equal">
      <formula>""</formula>
    </cfRule>
  </conditionalFormatting>
  <conditionalFormatting sqref="D6">
    <cfRule type="cellIs" dxfId="2" priority="4" operator="equal">
      <formula>"/　 (　)"</formula>
    </cfRule>
  </conditionalFormatting>
  <conditionalFormatting sqref="D7">
    <cfRule type="cellIs" dxfId="1" priority="3" operator="equal">
      <formula>""</formula>
    </cfRule>
  </conditionalFormatting>
  <conditionalFormatting sqref="D22">
    <cfRule type="cellIs" dxfId="0" priority="2" operator="equal">
      <formula>"/　 (　)"</formula>
    </cfRule>
  </conditionalFormatting>
  <dataValidations count="3">
    <dataValidation type="list" allowBlank="1" showInputMessage="1" showErrorMessage="1" sqref="B8:B12 B23:B32" xr:uid="{A1810126-3D11-4A92-A760-E5F2505E421E}">
      <formula1>$Q$3:$Q$7</formula1>
    </dataValidation>
    <dataValidation type="list" allowBlank="1" showInputMessage="1" showErrorMessage="1" sqref="E2" xr:uid="{D4F239C9-5D51-48F8-ABE8-6DC6B706A057}">
      <formula1>$Q$3:$Q$5</formula1>
    </dataValidation>
    <dataValidation type="list" allowBlank="1" showInputMessage="1" showErrorMessage="1" sqref="E18" xr:uid="{DCDF183A-9901-4DEE-91D2-84B05FA40E80}">
      <formula1>$Q$2:$Q$5</formula1>
    </dataValidation>
  </dataValidations>
  <pageMargins left="0.72" right="0.16" top="0.45" bottom="0.16" header="0.3" footer="0.16"/>
  <pageSetup paperSize="9" scale="8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601F-8B82-49EF-8BE3-552BE672AAE7}">
  <dimension ref="A1:H8"/>
  <sheetViews>
    <sheetView showGridLines="0" workbookViewId="0">
      <selection activeCell="G19" sqref="G19"/>
    </sheetView>
  </sheetViews>
  <sheetFormatPr defaultRowHeight="24" customHeight="1"/>
  <cols>
    <col min="1" max="1" width="2.5" customWidth="1"/>
    <col min="2" max="3" width="9.375" customWidth="1"/>
    <col min="4" max="4" width="10.625" customWidth="1"/>
    <col min="5" max="5" width="10.5" customWidth="1"/>
    <col min="6" max="7" width="11.625" customWidth="1"/>
    <col min="8" max="8" width="2.25" customWidth="1"/>
  </cols>
  <sheetData>
    <row r="1" spans="1:8" ht="11.25" customHeight="1">
      <c r="A1" s="79"/>
      <c r="B1" s="79"/>
      <c r="C1" s="79"/>
      <c r="D1" s="79"/>
      <c r="E1" s="79"/>
      <c r="F1" s="79"/>
      <c r="G1" s="79"/>
      <c r="H1" s="79"/>
    </row>
    <row r="2" spans="1:8" ht="24" customHeight="1" thickBot="1">
      <c r="A2" s="79"/>
      <c r="B2" s="80" t="s">
        <v>53</v>
      </c>
      <c r="C2" s="80"/>
      <c r="D2" s="81"/>
      <c r="E2" s="81" t="s">
        <v>54</v>
      </c>
      <c r="F2" s="81" t="s">
        <v>17</v>
      </c>
      <c r="G2" s="81" t="s">
        <v>55</v>
      </c>
      <c r="H2" s="79"/>
    </row>
    <row r="3" spans="1:8" ht="24" customHeight="1">
      <c r="A3" s="79"/>
      <c r="B3" s="171" t="s">
        <v>56</v>
      </c>
      <c r="C3" s="172"/>
      <c r="D3" s="82" t="s">
        <v>10</v>
      </c>
      <c r="E3" s="83" t="s">
        <v>63</v>
      </c>
      <c r="F3" s="84" t="s">
        <v>52</v>
      </c>
      <c r="G3" s="85" t="s">
        <v>65</v>
      </c>
      <c r="H3" s="79"/>
    </row>
    <row r="4" spans="1:8" ht="24" customHeight="1">
      <c r="A4" s="79"/>
      <c r="B4" s="173" t="s">
        <v>57</v>
      </c>
      <c r="C4" s="174"/>
      <c r="D4" s="86" t="s">
        <v>70</v>
      </c>
      <c r="E4" s="96" t="s">
        <v>64</v>
      </c>
      <c r="F4" s="87" t="s">
        <v>67</v>
      </c>
      <c r="G4" s="88" t="s">
        <v>66</v>
      </c>
      <c r="H4" s="79"/>
    </row>
    <row r="5" spans="1:8" ht="24" customHeight="1">
      <c r="A5" s="79"/>
      <c r="B5" s="165" t="s">
        <v>58</v>
      </c>
      <c r="C5" s="166"/>
      <c r="D5" s="89" t="s">
        <v>10</v>
      </c>
      <c r="E5" s="90" t="s">
        <v>63</v>
      </c>
      <c r="F5" s="87" t="s">
        <v>68</v>
      </c>
      <c r="G5" s="91" t="s">
        <v>69</v>
      </c>
      <c r="H5" s="79"/>
    </row>
    <row r="6" spans="1:8" ht="24" customHeight="1" thickBot="1">
      <c r="A6" s="79"/>
      <c r="B6" s="167" t="s">
        <v>59</v>
      </c>
      <c r="C6" s="168"/>
      <c r="D6" s="92"/>
      <c r="E6" s="93" t="s">
        <v>64</v>
      </c>
      <c r="F6" s="175" t="s">
        <v>60</v>
      </c>
      <c r="G6" s="176"/>
      <c r="H6" s="79"/>
    </row>
    <row r="7" spans="1:8" ht="24" customHeight="1" thickBot="1">
      <c r="A7" s="79"/>
      <c r="B7" s="169" t="s">
        <v>61</v>
      </c>
      <c r="C7" s="170"/>
      <c r="D7" s="94" t="str">
        <f>D3</f>
        <v>〇</v>
      </c>
      <c r="E7" s="95" t="s">
        <v>62</v>
      </c>
      <c r="F7" s="163"/>
      <c r="G7" s="164"/>
      <c r="H7" s="79"/>
    </row>
    <row r="8" spans="1:8" ht="11.25" customHeight="1">
      <c r="A8" s="79"/>
      <c r="B8" s="79"/>
      <c r="C8" s="79"/>
      <c r="D8" s="79"/>
      <c r="E8" s="79"/>
      <c r="F8" s="79"/>
      <c r="G8" s="79"/>
      <c r="H8" s="79"/>
    </row>
  </sheetData>
  <mergeCells count="7">
    <mergeCell ref="F7:G7"/>
    <mergeCell ref="B5:C5"/>
    <mergeCell ref="B6:C6"/>
    <mergeCell ref="B7:C7"/>
    <mergeCell ref="B3:C3"/>
    <mergeCell ref="B4:C4"/>
    <mergeCell ref="F6:G6"/>
  </mergeCells>
  <phoneticPr fontId="4"/>
  <conditionalFormatting sqref="G5">
    <cfRule type="cellIs"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団体用</vt:lpstr>
      <vt:lpstr>記入例 </vt:lpstr>
      <vt:lpstr>Sheet1</vt:lpstr>
      <vt:lpstr>'記入例 '!Print_Area</vt:lpstr>
      <vt:lpstr>団体用!Print_Area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kenspo-04</dc:creator>
  <cp:lastModifiedBy>kenspo-04</cp:lastModifiedBy>
  <cp:lastPrinted>2024-08-07T05:03:15Z</cp:lastPrinted>
  <dcterms:created xsi:type="dcterms:W3CDTF">2024-06-24T02:13:00Z</dcterms:created>
  <dcterms:modified xsi:type="dcterms:W3CDTF">2024-09-26T05:57:28Z</dcterms:modified>
</cp:coreProperties>
</file>